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Correa\JAVIER CORREA\PERSONAL\FINANCIERA\PRESUPUESTO\Informe de ejecución página web\INGRESOS\diciembre\"/>
    </mc:Choice>
  </mc:AlternateContent>
  <bookViews>
    <workbookView xWindow="0" yWindow="0" windowWidth="24000" windowHeight="9510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N12" i="5" l="1"/>
  <c r="N11" i="5"/>
  <c r="N10" i="5" s="1"/>
  <c r="N9" i="5"/>
  <c r="N8" i="5" s="1"/>
  <c r="N56" i="5"/>
  <c r="N53" i="5"/>
  <c r="N52" i="5"/>
  <c r="M12" i="5" l="1"/>
  <c r="M11" i="5"/>
  <c r="M10" i="5" s="1"/>
  <c r="M8" i="5" s="1"/>
  <c r="M9" i="5"/>
  <c r="M56" i="5"/>
  <c r="M53" i="5"/>
  <c r="M52" i="5"/>
  <c r="O52" i="5" l="1"/>
  <c r="L12" i="5"/>
  <c r="L11" i="5"/>
  <c r="L10" i="5" s="1"/>
  <c r="L8" i="5" s="1"/>
  <c r="L9" i="5"/>
  <c r="L56" i="5"/>
  <c r="L53" i="5" s="1"/>
  <c r="L52" i="5"/>
  <c r="K56" i="5" l="1"/>
  <c r="K53" i="5" s="1"/>
  <c r="K52" i="5"/>
  <c r="K12" i="5"/>
  <c r="K11" i="5"/>
  <c r="K10" i="5" s="1"/>
  <c r="K9" i="5"/>
  <c r="O9" i="5"/>
  <c r="O11" i="5"/>
  <c r="O12" i="5"/>
  <c r="K8" i="5" l="1"/>
  <c r="O10" i="5"/>
  <c r="O8" i="5" s="1"/>
  <c r="O56" i="5"/>
  <c r="O53" i="5" s="1"/>
  <c r="J56" i="5" l="1"/>
  <c r="J53" i="5" s="1"/>
  <c r="J52" i="5"/>
  <c r="J12" i="5"/>
  <c r="J11" i="5"/>
  <c r="J9" i="5"/>
  <c r="J10" i="5" l="1"/>
  <c r="J8" i="5" s="1"/>
  <c r="I12" i="5"/>
  <c r="I11" i="5"/>
  <c r="I9" i="5"/>
  <c r="I56" i="5"/>
  <c r="I53" i="5" s="1"/>
  <c r="I52" i="5"/>
  <c r="I10" i="5" l="1"/>
  <c r="I8" i="5"/>
  <c r="G56" i="5"/>
  <c r="G52" i="5"/>
  <c r="F11" i="5"/>
  <c r="H56" i="5" l="1"/>
  <c r="H53" i="5" s="1"/>
  <c r="H52" i="5"/>
  <c r="H12" i="5"/>
  <c r="H11" i="5"/>
  <c r="H10" i="5" s="1"/>
  <c r="H9" i="5"/>
  <c r="H8" i="5" l="1"/>
  <c r="G12" i="5"/>
  <c r="G11" i="5"/>
  <c r="G9" i="5"/>
  <c r="G53" i="5"/>
  <c r="G10" i="5" l="1"/>
  <c r="G8" i="5"/>
  <c r="F56" i="5"/>
  <c r="F53" i="5"/>
  <c r="F52" i="5"/>
  <c r="F12" i="5"/>
  <c r="F9" i="5"/>
  <c r="F10" i="5" l="1"/>
  <c r="F8" i="5" s="1"/>
  <c r="E12" i="5"/>
  <c r="E11" i="5"/>
  <c r="E9" i="5"/>
  <c r="E56" i="5"/>
  <c r="E53" i="5" s="1"/>
  <c r="E52" i="5"/>
  <c r="E10" i="5" l="1"/>
  <c r="E8" i="5" s="1"/>
  <c r="C10" i="5"/>
  <c r="K63" i="7"/>
  <c r="K61" i="7"/>
  <c r="D12" i="5"/>
  <c r="D11" i="5"/>
  <c r="D9" i="5"/>
  <c r="C9" i="5"/>
  <c r="J63" i="7"/>
  <c r="J61" i="7"/>
  <c r="I63" i="7"/>
  <c r="I61" i="7"/>
  <c r="L63" i="7"/>
  <c r="L61" i="7"/>
  <c r="H63" i="7"/>
  <c r="H61" i="7"/>
  <c r="AC52" i="5"/>
  <c r="AB52" i="5"/>
  <c r="AA52" i="5"/>
  <c r="Z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C56" i="5" s="1"/>
  <c r="D53" i="5"/>
  <c r="C53" i="5" s="1"/>
  <c r="C8" i="5" l="1"/>
  <c r="D10" i="5"/>
  <c r="D8" i="5" s="1"/>
</calcChain>
</file>

<file path=xl/sharedStrings.xml><?xml version="1.0" encoding="utf-8"?>
<sst xmlns="http://schemas.openxmlformats.org/spreadsheetml/2006/main" count="763" uniqueCount="180">
  <si>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</si>
  <si>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</si>
  <si>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</si>
  <si>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</si>
  <si>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</si>
  <si>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</si>
  <si>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</si>
  <si>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</si>
  <si>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</si>
  <si>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</si>
  <si>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</si>
  <si>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</si>
  <si>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</si>
  <si>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</si>
  <si>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</si>
  <si>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</si>
  <si>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</si>
  <si>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</si>
  <si>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</si>
  <si>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</si>
  <si>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</si>
  <si>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</si>
  <si>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</si>
  <si>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</si>
  <si>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</si>
  <si>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</si>
  <si>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</si>
  <si>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</si>
  <si>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</si>
  <si>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</si>
  <si>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</si>
  <si>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</si>
  <si>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</si>
  <si>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</si>
  <si>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</si>
  <si>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</si>
  <si>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</si>
  <si>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</si>
  <si>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</si>
  <si>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</si>
  <si>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</si>
  <si>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</si>
  <si>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</si>
  <si>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</si>
  <si>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</si>
  <si>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</si>
  <si>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</si>
  <si>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</si>
  <si>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</si>
  <si>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</si>
  <si>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</si>
  <si>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</si>
  <si>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</si>
  <si>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</si>
  <si>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</si>
  <si>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</si>
  <si>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</si>
  <si>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</si>
  <si>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</si>
  <si>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</si>
  <si>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</si>
  <si>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</si>
  <si>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</si>
  <si>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</si>
  <si>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</si>
  <si>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</si>
  <si>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</si>
  <si>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</si>
  <si>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</si>
  <si>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</si>
  <si>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</si>
  <si>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</si>
  <si>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</si>
  <si>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</si>
  <si>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</si>
  <si>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</si>
  <si>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</si>
  <si>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</si>
  <si>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</si>
  <si>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</si>
  <si>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</si>
  <si>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</si>
  <si>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</si>
  <si>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</si>
  <si>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</si>
  <si>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</si>
  <si>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</si>
  <si>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</si>
  <si>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</si>
  <si>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</si>
  <si>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</si>
  <si>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</si>
  <si>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</si>
  <si>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</si>
  <si>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</si>
  <si>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</si>
  <si>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</si>
  <si>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</si>
  <si>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</si>
  <si>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</si>
  <si>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</si>
  <si>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</si>
  <si>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</si>
  <si>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</si>
  <si>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</si>
  <si>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</si>
  <si>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</si>
  <si>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</si>
  <si>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</si>
  <si>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</si>
  <si>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</si>
  <si>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</si>
  <si>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</si>
  <si>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</si>
  <si>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</si>
  <si>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</si>
  <si>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</si>
  <si>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</si>
  <si>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</si>
  <si>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</si>
  <si>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</si>
  <si>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</si>
  <si>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</si>
  <si>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</si>
  <si>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</si>
  <si>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</si>
  <si>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</si>
  <si>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</si>
  <si>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</si>
  <si>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</si>
  <si>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</si>
  <si>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</si>
  <si>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</si>
  <si>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</si>
  <si>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</si>
  <si>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</si>
  <si>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</si>
  <si>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</si>
  <si>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</si>
  <si>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</si>
  <si>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</si>
  <si>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</si>
  <si>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</si>
  <si>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</si>
  <si>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</si>
  <si>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</si>
  <si>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</si>
  <si>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</si>
  <si>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</si>
  <si>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</si>
  <si>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</si>
  <si>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</si>
  <si>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</si>
  <si>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</si>
  <si>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</si>
  <si>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</si>
  <si>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</si>
  <si>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</si>
  <si>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</si>
  <si>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</si>
  <si>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</si>
  <si>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</si>
  <si>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</si>
  <si>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</si>
  <si>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</si>
  <si>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</si>
  <si>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</si>
  <si>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</si>
  <si>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</si>
  <si>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</si>
  <si>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</si>
  <si>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</si>
  <si>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</si>
  <si>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</si>
  <si>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</si>
  <si>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</si>
  <si>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</si>
  <si>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</si>
  <si>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</si>
  <si>
    <t>Ruta: GESTION INGRESOS PRESUPUESTALES ING/REPORTES/INFORMES/EJECUCION PRESUPUESTAL AGREGADA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</si>
</sst>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9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28" fillId="11" borderId="5" xfId="0" applyFont="1" applyFill="1" applyBorder="1" applyAlignment="1">
      <alignment horizontal="center"/>
    </xf>
    <xf numFmtId="0" fontId="28" fillId="11" borderId="6" xfId="0" applyFont="1" applyFill="1" applyBorder="1" applyAlignment="1">
      <alignment horizontal="center"/>
    </xf>
    <xf numFmtId="0" fontId="29" fillId="11" borderId="6" xfId="0" applyFont="1" applyFill="1" applyBorder="1"/>
    <xf numFmtId="0" fontId="28" fillId="11" borderId="0" xfId="0" applyFont="1" applyFill="1" applyBorder="1"/>
    <xf numFmtId="0" fontId="28" fillId="11" borderId="0" xfId="0" applyFont="1" applyFill="1" applyBorder="1" applyAlignment="1">
      <alignment horizontal="center"/>
    </xf>
    <xf numFmtId="0" fontId="28" fillId="11" borderId="6" xfId="0" applyFont="1" applyFill="1" applyBorder="1" applyAlignment="1"/>
    <xf numFmtId="0" fontId="28" fillId="11" borderId="4" xfId="0" applyFont="1" applyFill="1" applyBorder="1" applyAlignment="1">
      <alignment horizontal="center"/>
    </xf>
    <xf numFmtId="0" fontId="29" fillId="11" borderId="0" xfId="0" applyFont="1" applyFill="1" applyBorder="1"/>
    <xf numFmtId="0" fontId="28" fillId="11" borderId="0" xfId="0" applyFont="1" applyFill="1" applyBorder="1" applyAlignment="1"/>
    <xf numFmtId="0" fontId="28" fillId="11" borderId="2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"/>
    </xf>
    <xf numFmtId="0" fontId="29" fillId="11" borderId="3" xfId="0" applyFont="1" applyFill="1" applyBorder="1"/>
    <xf numFmtId="0" fontId="28" fillId="11" borderId="3" xfId="0" applyFont="1" applyFill="1" applyBorder="1"/>
    <xf numFmtId="0" fontId="28" fillId="11" borderId="3" xfId="0" applyFont="1" applyFill="1" applyBorder="1" applyAlignment="1"/>
    <xf numFmtId="0" fontId="29" fillId="11" borderId="6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9" fillId="11" borderId="3" xfId="0" applyFont="1" applyFill="1" applyBorder="1" applyAlignment="1">
      <alignment vertical="center"/>
    </xf>
    <xf numFmtId="0" fontId="30" fillId="0" borderId="0" xfId="0" applyFont="1" applyFill="1" applyBorder="1"/>
    <xf numFmtId="0" fontId="6" fillId="2" borderId="0" xfId="0" applyFont="1" applyFill="1" applyBorder="1"/>
    <xf numFmtId="0" fontId="32" fillId="2" borderId="0" xfId="0" applyFont="1" applyFill="1" applyBorder="1"/>
    <xf numFmtId="166" fontId="32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32" fillId="2" borderId="0" xfId="1" applyFont="1" applyFill="1" applyBorder="1"/>
    <xf numFmtId="164" fontId="6" fillId="2" borderId="0" xfId="1" applyFont="1" applyFill="1" applyBorder="1"/>
    <xf numFmtId="0" fontId="31" fillId="5" borderId="0" xfId="0" applyFont="1" applyFill="1" applyBorder="1" applyAlignment="1">
      <alignment vertical="center" wrapText="1"/>
    </xf>
    <xf numFmtId="0" fontId="10" fillId="2" borderId="0" xfId="0" applyFont="1" applyFill="1" applyBorder="1"/>
    <xf numFmtId="164" fontId="10" fillId="2" borderId="0" xfId="1" applyFont="1" applyFill="1" applyBorder="1"/>
    <xf numFmtId="164" fontId="10" fillId="0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2" fillId="6" borderId="0" xfId="0" applyNumberFormat="1" applyFont="1" applyFill="1" applyBorder="1" applyAlignment="1">
      <alignment vertical="top" wrapText="1" readingOrder="1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Diciembre 2019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1568504580570166E-2"/>
          <c:y val="7.0097070408323386E-2"/>
          <c:w val="0.92382616427016018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7107314350263583"/>
                  <c:y val="-1.1225062815284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ACUMULADO'!$D$52:$Y$52</c:f>
              <c:numCache>
                <c:formatCode>#,##0.00,,</c:formatCode>
                <c:ptCount val="12"/>
                <c:pt idx="0">
                  <c:v>6052000000</c:v>
                </c:pt>
                <c:pt idx="1">
                  <c:v>6052000000</c:v>
                </c:pt>
                <c:pt idx="2">
                  <c:v>6052000000</c:v>
                </c:pt>
                <c:pt idx="3">
                  <c:v>6052000000</c:v>
                </c:pt>
                <c:pt idx="4">
                  <c:v>6052000000</c:v>
                </c:pt>
                <c:pt idx="5">
                  <c:v>6052000000</c:v>
                </c:pt>
                <c:pt idx="6">
                  <c:v>6052000000</c:v>
                </c:pt>
                <c:pt idx="7">
                  <c:v>6052000000</c:v>
                </c:pt>
                <c:pt idx="8">
                  <c:v>6052000000</c:v>
                </c:pt>
                <c:pt idx="9">
                  <c:v>6052000000</c:v>
                </c:pt>
                <c:pt idx="10">
                  <c:v>6052000000</c:v>
                </c:pt>
                <c:pt idx="11">
                  <c:v>6052000000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2.346,19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1.8742911397182236E-2"/>
                </c:manualLayout>
              </c:layout>
              <c:tx>
                <c:rich>
                  <a:bodyPr/>
                  <a:lstStyle/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9567D3-170D-4868-A38F-C1126AC9A21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D9A-41E5-A557-897BAFA40B6F}"/>
                </c:ext>
              </c:extLst>
            </c:dLbl>
            <c:dLbl>
              <c:idx val="5"/>
              <c:layout>
                <c:manualLayout>
                  <c:x val="-4.1241183511168358E-2"/>
                  <c:y val="-3.109093473221716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</a:rPr>
                      <a:t>3.407,21</a:t>
                    </a:r>
                    <a:endParaRPr lang="en-US" sz="12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D3-420E-BCA9-1AA66AD35C77}"/>
                </c:ext>
              </c:extLst>
            </c:dLbl>
            <c:dLbl>
              <c:idx val="6"/>
              <c:layout>
                <c:manualLayout>
                  <c:x val="-2.3026249621367078E-2"/>
                  <c:y val="-1.9461752828985657E-2"/>
                </c:manualLayout>
              </c:layout>
              <c:tx>
                <c:rich>
                  <a:bodyPr/>
                  <a:lstStyle/>
                  <a:p>
                    <a:fld id="{A597E100-B054-4FC8-9F5F-C55C1260402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A99-4852-9131-8FE1C275541F}"/>
                </c:ext>
              </c:extLst>
            </c:dLbl>
            <c:dLbl>
              <c:idx val="7"/>
              <c:layout>
                <c:manualLayout>
                  <c:x val="5.5521743655284764E-5"/>
                  <c:y val="1.71731167868552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22C50F-97C6-4748-AFE9-D52F244E85EF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756932998495623E-2"/>
                      <c:h val="4.36246493860823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C4-4435-9B47-E8F0186C2248}"/>
                </c:ext>
              </c:extLst>
            </c:dLbl>
            <c:dLbl>
              <c:idx val="8"/>
              <c:layout>
                <c:manualLayout>
                  <c:x val="-7.689134901491132E-3"/>
                  <c:y val="2.0854036775326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 baseline="0"/>
                  </a:p>
                  <a:p>
                    <a:pPr>
                      <a:defRPr sz="1100" b="1">
                        <a:solidFill>
                          <a:schemeClr val="tx1"/>
                        </a:solidFill>
                      </a:defRPr>
                    </a:pPr>
                    <a:r>
                      <a:rPr lang="en-US" baseline="0"/>
                      <a:t> </a:t>
                    </a:r>
                    <a:fld id="{B956631C-BE46-45C2-8507-53E4010DCBAF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0133936863286823E-2"/>
                      <c:h val="9.694348384841362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C4-4435-9B47-E8F0186C2248}"/>
                </c:ext>
              </c:extLst>
            </c:dLbl>
            <c:dLbl>
              <c:idx val="9"/>
              <c:layout>
                <c:manualLayout>
                  <c:x val="-2.5168675428990005E-8"/>
                  <c:y val="6.43642367991379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 </a:t>
                    </a:r>
                    <a:fld id="{93051F74-4058-432A-8982-144136BB8582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6400887467630556E-2"/>
                      <c:h val="0.108007526799390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12A-4046-A010-3CBE49A7FFF7}"/>
                </c:ext>
              </c:extLst>
            </c:dLbl>
            <c:dLbl>
              <c:idx val="10"/>
              <c:layout>
                <c:manualLayout>
                  <c:x val="-7.4924371191254467E-3"/>
                  <c:y val="-9.09140836053594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 </a:t>
                    </a:r>
                    <a:fld id="{60962BF8-E6DE-46B6-BFF8-618B192E475D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4.8845540980444226E-2"/>
                      <c:h val="8.764315691027610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F2B-4A5B-9BB9-6F43C7DF232E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RECAUDO TOTAL </a:t>
                    </a:r>
                    <a:fld id="{19D336D1-C43F-4485-B903-A7E1BA6E0962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42-4F18-B92A-1ACE9179A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ACUMULADO'!$D$53:$Y$53</c:f>
              <c:numCache>
                <c:formatCode>#,##0.00,,</c:formatCode>
                <c:ptCount val="12"/>
                <c:pt idx="0">
                  <c:v>58980059.700000003</c:v>
                </c:pt>
                <c:pt idx="1">
                  <c:v>119723454.17</c:v>
                </c:pt>
                <c:pt idx="2">
                  <c:v>2346186917.5999999</c:v>
                </c:pt>
                <c:pt idx="3">
                  <c:v>3235697049.1500001</c:v>
                </c:pt>
                <c:pt idx="4">
                  <c:v>3323057040.46</c:v>
                </c:pt>
                <c:pt idx="5">
                  <c:v>3407205831.8599997</c:v>
                </c:pt>
                <c:pt idx="6">
                  <c:v>3484000723.3599997</c:v>
                </c:pt>
                <c:pt idx="7">
                  <c:v>3696499442.5799999</c:v>
                </c:pt>
                <c:pt idx="8">
                  <c:v>3796612856.0500002</c:v>
                </c:pt>
                <c:pt idx="9">
                  <c:v>3831727785.7799997</c:v>
                </c:pt>
                <c:pt idx="10">
                  <c:v>3922212677.1900001</c:v>
                </c:pt>
                <c:pt idx="11">
                  <c:v>3982478161.73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7704206478861459"/>
                  <c:y val="4.6073092643020297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dLbl>
              <c:idx val="9"/>
              <c:layout>
                <c:manualLayout>
                  <c:x val="-1.7509998508000921E-2"/>
                  <c:y val="-4.41013881044019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s-CO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44968489825109E-2"/>
                      <c:h val="8.56576308460874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12A-4046-A010-3CBE49A7FFF7}"/>
                </c:ext>
              </c:extLst>
            </c:dLbl>
            <c:dLbl>
              <c:idx val="10"/>
              <c:layout>
                <c:manualLayout>
                  <c:x val="-1.1227499745307937E-3"/>
                  <c:y val="2.46283602713592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s-CO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3421611-3E63-401E-A215-77DA936FBDAD}" type="VALUE">
                      <a:rPr lang="en-US"/>
                      <a:pPr algn="ctr" rtl="0">
                        <a:defRPr lang="es-CO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s-CO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27641633812404E-2"/>
                      <c:h val="9.074872331836604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F2B-4A5B-9BB9-6F43C7DF232E}"/>
                </c:ext>
              </c:extLst>
            </c:dLbl>
            <c:dLbl>
              <c:idx val="11"/>
              <c:layout>
                <c:manualLayout>
                  <c:x val="-4.9376293927138389E-4"/>
                  <c:y val="1.9537167580724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42-4F18-B92A-1ACE9179A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ACUMULADO'!$D$54:$Y$54</c:f>
              <c:numCache>
                <c:formatCode>#,##0.00,,</c:formatCode>
                <c:ptCount val="12"/>
                <c:pt idx="0">
                  <c:v>3890000000</c:v>
                </c:pt>
                <c:pt idx="1">
                  <c:v>3890000000</c:v>
                </c:pt>
                <c:pt idx="2">
                  <c:v>3890000000</c:v>
                </c:pt>
                <c:pt idx="3">
                  <c:v>3890000000</c:v>
                </c:pt>
                <c:pt idx="4">
                  <c:v>3890000000</c:v>
                </c:pt>
                <c:pt idx="5">
                  <c:v>3890000000</c:v>
                </c:pt>
                <c:pt idx="6">
                  <c:v>3890000000</c:v>
                </c:pt>
                <c:pt idx="7">
                  <c:v>3890000000</c:v>
                </c:pt>
                <c:pt idx="8">
                  <c:v>3890000000</c:v>
                </c:pt>
                <c:pt idx="9">
                  <c:v>3890000000</c:v>
                </c:pt>
                <c:pt idx="10">
                  <c:v>3890000000</c:v>
                </c:pt>
                <c:pt idx="11">
                  <c:v>3890000000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582564348673877E-2"/>
                  <c:y val="-5.9089103364988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1.0520795731908976E-2"/>
                  <c:y val="-2.3901527264926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1470853526256018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BDEA5FA-E7BF-4117-92B8-906A58FE1B3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fld id="{72EE94C3-38EC-480C-9AE4-816CF6E9AEA0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8086624-8B99-49FF-85CB-EA7BDB2BD70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tx>
                <c:rich>
                  <a:bodyPr/>
                  <a:lstStyle/>
                  <a:p>
                    <a:fld id="{FC24220E-2698-49C8-947D-8DC692C23E1A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tx>
                <c:rich>
                  <a:bodyPr/>
                  <a:lstStyle/>
                  <a:p>
                    <a:fld id="{BEEB2262-AA8F-4A91-8AAB-FD87FA433336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4478274065053191E-2"/>
                  <c:y val="-2.39106642380856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BF341E30-2F27-4A86-8F6C-B41B34BB801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tx>
                <c:rich>
                  <a:bodyPr/>
                  <a:lstStyle/>
                  <a:p>
                    <a:fld id="{AF8A7931-368F-43D1-902F-64E94BFED8C9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tx>
                <c:rich>
                  <a:bodyPr/>
                  <a:lstStyle/>
                  <a:p>
                    <a:fld id="{ED3F486E-5677-4AF3-AF9D-B9FFC2179666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8693AE7-CE9B-4FC6-9A64-1E2C78090A8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B42653F2-1ED7-4C62-9BF4-62E51E8FB37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42-4F18-B92A-1ACE9179A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ACUMULADO'!$D$45:$Y$45</c:f>
              <c:numCache>
                <c:formatCode>#,##0.00,,</c:formatCode>
                <c:ptCount val="12"/>
                <c:pt idx="0">
                  <c:v>58980059.700000003</c:v>
                </c:pt>
                <c:pt idx="1">
                  <c:v>119723454.17</c:v>
                </c:pt>
                <c:pt idx="2">
                  <c:v>185086917.59999999</c:v>
                </c:pt>
                <c:pt idx="3">
                  <c:v>1074597049.1500001</c:v>
                </c:pt>
                <c:pt idx="4">
                  <c:v>1161957040.46</c:v>
                </c:pt>
                <c:pt idx="5">
                  <c:v>1246105831.8599999</c:v>
                </c:pt>
                <c:pt idx="6">
                  <c:v>1322900723.3599999</c:v>
                </c:pt>
                <c:pt idx="7">
                  <c:v>1535399442.5799999</c:v>
                </c:pt>
                <c:pt idx="8">
                  <c:v>1635512856.05</c:v>
                </c:pt>
                <c:pt idx="9">
                  <c:v>1670627785.78</c:v>
                </c:pt>
                <c:pt idx="10">
                  <c:v>1761112677.1900001</c:v>
                </c:pt>
                <c:pt idx="11">
                  <c:v>1821378161.73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ACUMULADO'!$D$55:$Y$55</c:f>
              <c:numCache>
                <c:formatCode>#,##0.00,,</c:formatCode>
                <c:ptCount val="12"/>
                <c:pt idx="0">
                  <c:v>2162000000</c:v>
                </c:pt>
                <c:pt idx="1">
                  <c:v>2162000000</c:v>
                </c:pt>
                <c:pt idx="2">
                  <c:v>2162000000</c:v>
                </c:pt>
                <c:pt idx="3">
                  <c:v>2162000000</c:v>
                </c:pt>
                <c:pt idx="4">
                  <c:v>2162000000</c:v>
                </c:pt>
                <c:pt idx="5">
                  <c:v>2162000000</c:v>
                </c:pt>
                <c:pt idx="6">
                  <c:v>2162000000</c:v>
                </c:pt>
                <c:pt idx="7">
                  <c:v>2162000000</c:v>
                </c:pt>
                <c:pt idx="8">
                  <c:v>2162000000</c:v>
                </c:pt>
                <c:pt idx="9">
                  <c:v>2162000000</c:v>
                </c:pt>
                <c:pt idx="10">
                  <c:v>2162000000</c:v>
                </c:pt>
                <c:pt idx="11">
                  <c:v>2162000000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4.6376304718965559E-3"/>
                  <c:y val="-1.2556758665781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dLbl>
              <c:idx val="11"/>
              <c:layout>
                <c:manualLayout>
                  <c:x val="-9.4314269298997281E-3"/>
                  <c:y val="-3.563764730595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42-4F18-B92A-1ACE9179A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ACUMULADO'!$D$56:$Y$56</c:f>
              <c:numCache>
                <c:formatCode>#,##0.00,,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2161100000</c:v>
                </c:pt>
                <c:pt idx="3">
                  <c:v>2161100000</c:v>
                </c:pt>
                <c:pt idx="4">
                  <c:v>2161100000</c:v>
                </c:pt>
                <c:pt idx="5">
                  <c:v>2161100000</c:v>
                </c:pt>
                <c:pt idx="6">
                  <c:v>2161100000</c:v>
                </c:pt>
                <c:pt idx="7">
                  <c:v>2161100000</c:v>
                </c:pt>
                <c:pt idx="8">
                  <c:v>2161100000</c:v>
                </c:pt>
                <c:pt idx="9">
                  <c:v>2161100000</c:v>
                </c:pt>
                <c:pt idx="10">
                  <c:v>2161100000</c:v>
                </c:pt>
                <c:pt idx="11">
                  <c:v>2161100000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15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29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6" t="s">
        <v>23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4" t="s">
        <v>16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</row>
    <row r="55" spans="2:17" hidden="1">
      <c r="B55" s="124" t="s">
        <v>26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</row>
    <row r="56" spans="2:17" hidden="1">
      <c r="B56" s="124" t="s">
        <v>27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</row>
    <row r="57" spans="2:17" hidden="1"/>
    <row r="58" spans="2:17" ht="18.75">
      <c r="B58" s="126" t="s">
        <v>107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28" t="s">
        <v>25</v>
      </c>
      <c r="P59" s="129"/>
      <c r="Q59" s="13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1"/>
      <c r="P61" s="122"/>
      <c r="Q61" s="12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1"/>
      <c r="P62" s="122"/>
      <c r="Q62" s="12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1"/>
      <c r="P63" s="122"/>
      <c r="Q63" s="12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1"/>
      <c r="P64" s="122"/>
      <c r="Q64" s="12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1"/>
      <c r="P65" s="122"/>
      <c r="Q65" s="123"/>
    </row>
    <row r="66" spans="2:17" ht="18.75">
      <c r="B66" s="126" t="s">
        <v>107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</row>
    <row r="93" spans="2:17">
      <c r="B93" s="124" t="s">
        <v>16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2:17">
      <c r="B94" s="124" t="s">
        <v>174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2:17" ht="37.5" customHeight="1">
      <c r="B95" s="125" t="s">
        <v>175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90"/>
  <sheetViews>
    <sheetView showGridLines="0" tabSelected="1" topLeftCell="F1" zoomScale="85" zoomScaleNormal="85" workbookViewId="0">
      <pane ySplit="4" topLeftCell="A5" activePane="bottomLeft" state="frozen"/>
      <selection pane="bottomLeft" activeCell="K48" sqref="K48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15" width="22.7109375" style="46" customWidth="1"/>
    <col min="16" max="16" width="12.140625" style="33" hidden="1" customWidth="1"/>
    <col min="17" max="17" width="15.140625" style="2" hidden="1" customWidth="1"/>
    <col min="18" max="18" width="15.28515625" style="2" hidden="1" customWidth="1"/>
    <col min="19" max="19" width="15.42578125" style="2" hidden="1" customWidth="1"/>
    <col min="20" max="20" width="13.42578125" style="36" hidden="1" customWidth="1"/>
    <col min="21" max="21" width="13" style="2" hidden="1" customWidth="1"/>
    <col min="22" max="24" width="15.7109375" style="46" hidden="1" customWidth="1"/>
    <col min="25" max="25" width="16.140625" style="2" hidden="1" customWidth="1"/>
    <col min="26" max="26" width="15" style="1" hidden="1" customWidth="1"/>
    <col min="27" max="27" width="15" style="2" hidden="1" customWidth="1"/>
    <col min="28" max="28" width="5.85546875" style="2" hidden="1" customWidth="1"/>
    <col min="29" max="29" width="9" style="2" hidden="1" customWidth="1"/>
    <col min="30" max="30" width="9" style="2" customWidth="1"/>
    <col min="31" max="31" width="12.140625" style="2" customWidth="1"/>
    <col min="32" max="16384" width="11.42578125" style="2"/>
  </cols>
  <sheetData>
    <row r="1" spans="2:31" ht="28.5" customHeight="1">
      <c r="B1" s="89"/>
      <c r="C1" s="103" t="s">
        <v>18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3"/>
      <c r="R1" s="93"/>
      <c r="S1" s="90"/>
      <c r="T1" s="90"/>
      <c r="U1" s="94"/>
      <c r="V1" s="38"/>
      <c r="W1" s="38"/>
      <c r="X1" s="38"/>
      <c r="Y1" s="38"/>
      <c r="Z1" s="38"/>
      <c r="AA1" s="38"/>
      <c r="AB1" s="38"/>
      <c r="AC1" s="39"/>
    </row>
    <row r="2" spans="2:31" ht="24.75" customHeight="1">
      <c r="B2" s="95"/>
      <c r="C2" s="104" t="s">
        <v>19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2"/>
      <c r="Q2" s="93"/>
      <c r="R2" s="93"/>
      <c r="S2" s="93"/>
      <c r="T2" s="93"/>
      <c r="U2" s="97"/>
      <c r="V2" s="40"/>
      <c r="W2" s="40"/>
      <c r="X2" s="40"/>
      <c r="Y2" s="40"/>
      <c r="Z2" s="40"/>
      <c r="AA2" s="40"/>
      <c r="AB2" s="40"/>
      <c r="AC2" s="39"/>
    </row>
    <row r="3" spans="2:31" ht="27.75" customHeight="1">
      <c r="B3" s="98"/>
      <c r="C3" s="105" t="s">
        <v>20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101"/>
      <c r="R3" s="99"/>
      <c r="S3" s="99"/>
      <c r="T3" s="99"/>
      <c r="U3" s="102"/>
      <c r="V3" s="41"/>
      <c r="W3" s="41"/>
      <c r="X3" s="41"/>
      <c r="Y3" s="41"/>
      <c r="Z3" s="41"/>
      <c r="AA3" s="41"/>
      <c r="AB3" s="41"/>
      <c r="AC3" s="39"/>
    </row>
    <row r="4" spans="2:31" ht="23.25" customHeight="1">
      <c r="B4" s="131" t="s">
        <v>179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74"/>
      <c r="W4" s="74"/>
      <c r="X4" s="74"/>
      <c r="Y4" s="75"/>
      <c r="Z4" s="75"/>
      <c r="AA4" s="75"/>
      <c r="AB4" s="76"/>
      <c r="AC4" s="77"/>
    </row>
    <row r="5" spans="2:31" ht="19.5" customHeight="1">
      <c r="B5" s="137" t="s">
        <v>176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</row>
    <row r="6" spans="2:31" s="37" customFormat="1" ht="26.25">
      <c r="B6" s="141" t="s">
        <v>128</v>
      </c>
      <c r="C6" s="139" t="s">
        <v>8</v>
      </c>
      <c r="D6" s="132" t="s">
        <v>177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78"/>
      <c r="AA6" s="78"/>
      <c r="AB6" s="78"/>
      <c r="AC6" s="79"/>
      <c r="AE6" s="68"/>
    </row>
    <row r="7" spans="2:31" s="37" customFormat="1" ht="15.75" customHeight="1">
      <c r="B7" s="141"/>
      <c r="C7" s="140"/>
      <c r="D7" s="80" t="s">
        <v>10</v>
      </c>
      <c r="E7" s="80" t="s">
        <v>11</v>
      </c>
      <c r="F7" s="80" t="s">
        <v>12</v>
      </c>
      <c r="G7" s="80" t="s">
        <v>13</v>
      </c>
      <c r="H7" s="80" t="s">
        <v>14</v>
      </c>
      <c r="I7" s="80" t="s">
        <v>15</v>
      </c>
      <c r="J7" s="80" t="s">
        <v>0</v>
      </c>
      <c r="K7" s="80" t="s">
        <v>1</v>
      </c>
      <c r="L7" s="80" t="s">
        <v>21</v>
      </c>
      <c r="M7" s="80" t="s">
        <v>22</v>
      </c>
      <c r="N7" s="80" t="s">
        <v>24</v>
      </c>
      <c r="O7" s="80" t="s">
        <v>25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82"/>
      <c r="AB7" s="82"/>
      <c r="AC7" s="82"/>
    </row>
    <row r="8" spans="2:31" s="37" customFormat="1" ht="18">
      <c r="B8" s="83" t="s">
        <v>126</v>
      </c>
      <c r="C8" s="84">
        <f>+C9+C10</f>
        <v>6052</v>
      </c>
      <c r="D8" s="86">
        <f t="shared" ref="D8" si="0">+D9+D10</f>
        <v>58.980059700000005</v>
      </c>
      <c r="E8" s="86">
        <f t="shared" ref="E8:I8" si="1">+E9+E10</f>
        <v>119.72345417</v>
      </c>
      <c r="F8" s="86">
        <f t="shared" si="1"/>
        <v>2346.1869176</v>
      </c>
      <c r="G8" s="86">
        <f t="shared" si="1"/>
        <v>3235.6970491500001</v>
      </c>
      <c r="H8" s="86">
        <f t="shared" si="1"/>
        <v>3323.0570404600003</v>
      </c>
      <c r="I8" s="86">
        <f t="shared" si="1"/>
        <v>3407.2058318599998</v>
      </c>
      <c r="J8" s="86">
        <f t="shared" ref="J8" si="2">+J9+J10</f>
        <v>3484.0007233599999</v>
      </c>
      <c r="K8" s="86">
        <f>+K9+K10</f>
        <v>3696.4994425799996</v>
      </c>
      <c r="L8" s="86">
        <f>+L9+L10</f>
        <v>3796.6128560500001</v>
      </c>
      <c r="M8" s="86">
        <f>+M9+M10</f>
        <v>3831.72778578</v>
      </c>
      <c r="N8" s="86">
        <f>+N9+N10</f>
        <v>3922.2126771900002</v>
      </c>
      <c r="O8" s="86">
        <f>+O9+O10</f>
        <v>3982.47816173</v>
      </c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</row>
    <row r="9" spans="2:31" s="37" customFormat="1" ht="18">
      <c r="B9" s="83" t="s">
        <v>125</v>
      </c>
      <c r="C9" s="84">
        <f>+D54/1000000</f>
        <v>3890</v>
      </c>
      <c r="D9" s="86">
        <f t="shared" ref="D9" si="3">+D45/1000000</f>
        <v>58.980059700000005</v>
      </c>
      <c r="E9" s="86">
        <f t="shared" ref="E9:H9" si="4">+E45/1000000</f>
        <v>119.72345417</v>
      </c>
      <c r="F9" s="86">
        <f t="shared" si="4"/>
        <v>185.08691759999999</v>
      </c>
      <c r="G9" s="86">
        <f t="shared" si="4"/>
        <v>1074.5970491500002</v>
      </c>
      <c r="H9" s="86">
        <f t="shared" si="4"/>
        <v>1161.9570404600001</v>
      </c>
      <c r="I9" s="86">
        <f t="shared" ref="I9:O9" si="5">+I45/1000000</f>
        <v>1246.1058318599999</v>
      </c>
      <c r="J9" s="86">
        <f t="shared" si="5"/>
        <v>1322.9007233599998</v>
      </c>
      <c r="K9" s="86">
        <f t="shared" si="5"/>
        <v>1535.3994425799999</v>
      </c>
      <c r="L9" s="86">
        <f t="shared" si="5"/>
        <v>1635.51285605</v>
      </c>
      <c r="M9" s="86">
        <f t="shared" si="5"/>
        <v>1670.6277857800001</v>
      </c>
      <c r="N9" s="86">
        <f t="shared" ref="N9" si="6">+N45/1000000</f>
        <v>1761.1126771900001</v>
      </c>
      <c r="O9" s="86">
        <f t="shared" si="5"/>
        <v>1821.3781617300001</v>
      </c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</row>
    <row r="10" spans="2:31" s="37" customFormat="1" ht="18">
      <c r="B10" s="83" t="s">
        <v>127</v>
      </c>
      <c r="C10" s="84">
        <f>+D55/1000000</f>
        <v>2162</v>
      </c>
      <c r="D10" s="85">
        <f>+D11+D12</f>
        <v>0</v>
      </c>
      <c r="E10" s="86">
        <f t="shared" ref="E10" si="7">+E11+E12</f>
        <v>0</v>
      </c>
      <c r="F10" s="86">
        <f t="shared" ref="F10:I10" si="8">+F11+F12</f>
        <v>2161.1</v>
      </c>
      <c r="G10" s="86">
        <f t="shared" si="8"/>
        <v>2161.1</v>
      </c>
      <c r="H10" s="86">
        <f t="shared" si="8"/>
        <v>2161.1</v>
      </c>
      <c r="I10" s="86">
        <f t="shared" si="8"/>
        <v>2161.1</v>
      </c>
      <c r="J10" s="86">
        <f t="shared" ref="J10" si="9">+J11+J12</f>
        <v>2161.1</v>
      </c>
      <c r="K10" s="86">
        <f>+K11+K12</f>
        <v>2161.1</v>
      </c>
      <c r="L10" s="86">
        <f>+L11+L12</f>
        <v>2161.1</v>
      </c>
      <c r="M10" s="86">
        <f>+M11+M12</f>
        <v>2161.1</v>
      </c>
      <c r="N10" s="86">
        <f>+N11+N12</f>
        <v>2161.1</v>
      </c>
      <c r="O10" s="86">
        <f>+O11+O12</f>
        <v>2161.1</v>
      </c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</row>
    <row r="11" spans="2:31" s="37" customFormat="1" ht="18.75" customHeight="1">
      <c r="B11" s="142" t="s">
        <v>5</v>
      </c>
      <c r="C11" s="143"/>
      <c r="D11" s="87">
        <f t="shared" ref="D11:D12" si="10">+D46/1000000</f>
        <v>0</v>
      </c>
      <c r="E11" s="88">
        <f t="shared" ref="E11:I11" si="11">+E46/1000000</f>
        <v>0</v>
      </c>
      <c r="F11" s="88">
        <f>+F46/1000000</f>
        <v>2161.1</v>
      </c>
      <c r="G11" s="88">
        <f t="shared" si="11"/>
        <v>2161.1</v>
      </c>
      <c r="H11" s="88">
        <f t="shared" si="11"/>
        <v>2161.1</v>
      </c>
      <c r="I11" s="88">
        <f t="shared" si="11"/>
        <v>2161.1</v>
      </c>
      <c r="J11" s="88">
        <f t="shared" ref="J11:O11" si="12">+J46/1000000</f>
        <v>2161.1</v>
      </c>
      <c r="K11" s="88">
        <f t="shared" ref="K11:N11" si="13">+K46/1000000</f>
        <v>2161.1</v>
      </c>
      <c r="L11" s="88">
        <f t="shared" si="13"/>
        <v>2161.1</v>
      </c>
      <c r="M11" s="88">
        <f t="shared" si="13"/>
        <v>2161.1</v>
      </c>
      <c r="N11" s="88">
        <f t="shared" si="13"/>
        <v>2161.1</v>
      </c>
      <c r="O11" s="88">
        <f t="shared" si="12"/>
        <v>2161.1</v>
      </c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</row>
    <row r="12" spans="2:31" s="37" customFormat="1">
      <c r="B12" s="142" t="s">
        <v>6</v>
      </c>
      <c r="C12" s="143"/>
      <c r="D12" s="87">
        <f t="shared" si="10"/>
        <v>0</v>
      </c>
      <c r="E12" s="88">
        <f t="shared" ref="E12:I12" si="14">+E47/1000000</f>
        <v>0</v>
      </c>
      <c r="F12" s="88">
        <f t="shared" si="14"/>
        <v>0</v>
      </c>
      <c r="G12" s="88">
        <f t="shared" si="14"/>
        <v>0</v>
      </c>
      <c r="H12" s="88">
        <f t="shared" si="14"/>
        <v>0</v>
      </c>
      <c r="I12" s="88">
        <f t="shared" si="14"/>
        <v>0</v>
      </c>
      <c r="J12" s="88">
        <f t="shared" ref="J12:O12" si="15">+J47/1000000</f>
        <v>0</v>
      </c>
      <c r="K12" s="88">
        <f t="shared" ref="K12:N12" si="16">+K47/1000000</f>
        <v>0</v>
      </c>
      <c r="L12" s="88">
        <f t="shared" si="16"/>
        <v>0</v>
      </c>
      <c r="M12" s="88">
        <f t="shared" si="16"/>
        <v>0</v>
      </c>
      <c r="N12" s="88">
        <f t="shared" si="16"/>
        <v>0</v>
      </c>
      <c r="O12" s="88">
        <f t="shared" si="15"/>
        <v>0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</row>
    <row r="13" spans="2:31" s="37" customFormat="1" ht="18.75" customHeight="1">
      <c r="B13" s="106" t="s">
        <v>178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V13" s="46"/>
      <c r="W13" s="46"/>
      <c r="X13" s="46"/>
      <c r="Y13" s="71"/>
      <c r="Z13" s="70"/>
      <c r="AA13" s="42"/>
      <c r="AB13" s="42"/>
      <c r="AC13" s="43"/>
      <c r="AE13" s="68"/>
    </row>
    <row r="14" spans="2:31" ht="14.25" customHeight="1">
      <c r="R14" s="34"/>
      <c r="S14" s="34"/>
      <c r="U14" s="34"/>
      <c r="Z14" s="2"/>
      <c r="AA14" s="1"/>
      <c r="AE14" s="68"/>
    </row>
    <row r="15" spans="2:31" ht="14.25" customHeight="1">
      <c r="AE15" s="68"/>
    </row>
    <row r="16" spans="2:3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9" ht="14.25" customHeight="1"/>
    <row r="34" spans="2:29" ht="14.25" customHeight="1"/>
    <row r="35" spans="2:29" ht="14.25" customHeight="1"/>
    <row r="36" spans="2:29" ht="14.25" customHeight="1"/>
    <row r="37" spans="2:29" ht="14.25" customHeight="1"/>
    <row r="38" spans="2:29" ht="14.25" customHeight="1"/>
    <row r="39" spans="2:29" ht="14.25" customHeight="1"/>
    <row r="40" spans="2:29" ht="14.25" customHeight="1"/>
    <row r="41" spans="2:29">
      <c r="B41" s="136" t="s">
        <v>16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2:29" s="44" customFormat="1" ht="21.75" customHeight="1">
      <c r="B42" s="44" t="s">
        <v>16</v>
      </c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</row>
    <row r="43" spans="2:29" s="72" customFormat="1">
      <c r="Z43" s="73"/>
    </row>
    <row r="44" spans="2:29" s="72" customFormat="1">
      <c r="B44" s="72" t="s">
        <v>129</v>
      </c>
      <c r="Z44" s="73"/>
    </row>
    <row r="45" spans="2:29" s="72" customFormat="1" ht="15.75">
      <c r="B45" s="108" t="s">
        <v>112</v>
      </c>
      <c r="C45" s="109"/>
      <c r="D45" s="109">
        <v>58980059.700000003</v>
      </c>
      <c r="E45" s="109">
        <v>119723454.17</v>
      </c>
      <c r="F45" s="109">
        <v>185086917.59999999</v>
      </c>
      <c r="G45" s="109">
        <v>1074597049.1500001</v>
      </c>
      <c r="H45" s="109">
        <v>1161957040.46</v>
      </c>
      <c r="I45" s="109">
        <v>1246105831.8599999</v>
      </c>
      <c r="J45" s="109">
        <v>1322900723.3599999</v>
      </c>
      <c r="K45" s="109">
        <v>1535399442.5799999</v>
      </c>
      <c r="L45" s="109">
        <v>1635512856.05</v>
      </c>
      <c r="M45" s="109">
        <v>1670627785.78</v>
      </c>
      <c r="N45" s="109">
        <v>1761112677.1900001</v>
      </c>
      <c r="O45" s="109">
        <v>1821378161.73</v>
      </c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73"/>
    </row>
    <row r="46" spans="2:29" s="72" customFormat="1" ht="15.75">
      <c r="B46" s="110" t="s">
        <v>5</v>
      </c>
      <c r="C46" s="111"/>
      <c r="D46" s="111">
        <v>0</v>
      </c>
      <c r="E46" s="111">
        <v>0</v>
      </c>
      <c r="F46" s="111">
        <v>2161100000</v>
      </c>
      <c r="G46" s="111">
        <v>2161100000</v>
      </c>
      <c r="H46" s="111">
        <v>2161100000</v>
      </c>
      <c r="I46" s="111">
        <v>2161100000</v>
      </c>
      <c r="J46" s="111">
        <v>2161100000</v>
      </c>
      <c r="K46" s="111">
        <v>2161100000</v>
      </c>
      <c r="L46" s="111">
        <v>2161100000</v>
      </c>
      <c r="M46" s="111">
        <v>2161100000</v>
      </c>
      <c r="N46" s="111">
        <v>2161100000</v>
      </c>
      <c r="O46" s="109">
        <v>2161100000</v>
      </c>
      <c r="P46" s="111"/>
      <c r="Q46" s="111"/>
      <c r="R46" s="111"/>
      <c r="S46" s="111"/>
      <c r="T46" s="111"/>
      <c r="U46" s="111"/>
      <c r="V46" s="109"/>
      <c r="W46" s="109"/>
      <c r="X46" s="109"/>
      <c r="Y46" s="109"/>
      <c r="Z46" s="73"/>
    </row>
    <row r="47" spans="2:29" s="72" customFormat="1" ht="15.75">
      <c r="B47" s="110" t="s">
        <v>6</v>
      </c>
      <c r="C47" s="111"/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v>0</v>
      </c>
      <c r="P47" s="111"/>
      <c r="Q47" s="111"/>
      <c r="R47" s="111"/>
      <c r="S47" s="111"/>
      <c r="T47" s="111"/>
      <c r="U47" s="111"/>
      <c r="V47" s="109"/>
      <c r="W47" s="109"/>
      <c r="X47" s="109"/>
      <c r="Y47" s="109"/>
      <c r="Z47" s="73"/>
    </row>
    <row r="48" spans="2:29" s="72" customFormat="1">
      <c r="Z48" s="73"/>
    </row>
    <row r="49" spans="2:30" s="72" customFormat="1">
      <c r="Z49" s="73"/>
    </row>
    <row r="50" spans="2:30" s="72" customFormat="1" ht="18.75">
      <c r="B50" s="135" t="s">
        <v>176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</row>
    <row r="51" spans="2:30" s="72" customFormat="1">
      <c r="B51" s="112" t="s">
        <v>7</v>
      </c>
      <c r="C51" s="112" t="s">
        <v>9</v>
      </c>
      <c r="D51" s="112" t="s">
        <v>10</v>
      </c>
      <c r="E51" s="112" t="s">
        <v>11</v>
      </c>
      <c r="F51" s="112" t="s">
        <v>12</v>
      </c>
      <c r="G51" s="112" t="s">
        <v>13</v>
      </c>
      <c r="H51" s="112" t="s">
        <v>14</v>
      </c>
      <c r="I51" s="112" t="s">
        <v>15</v>
      </c>
      <c r="J51" s="112" t="s">
        <v>0</v>
      </c>
      <c r="K51" s="112" t="s">
        <v>1</v>
      </c>
      <c r="L51" s="112" t="s">
        <v>21</v>
      </c>
      <c r="M51" s="112" t="s">
        <v>22</v>
      </c>
      <c r="N51" s="112" t="s">
        <v>24</v>
      </c>
      <c r="O51" s="112" t="s">
        <v>25</v>
      </c>
      <c r="P51" s="113"/>
      <c r="Q51" s="112"/>
      <c r="R51" s="112"/>
      <c r="S51" s="112"/>
      <c r="T51" s="112"/>
      <c r="U51" s="112"/>
      <c r="V51" s="112"/>
      <c r="W51" s="112"/>
      <c r="X51" s="112"/>
      <c r="Y51" s="112"/>
      <c r="Z51" s="112" t="s">
        <v>21</v>
      </c>
      <c r="AA51" s="112" t="s">
        <v>22</v>
      </c>
      <c r="AB51" s="112" t="s">
        <v>24</v>
      </c>
      <c r="AC51" s="112" t="s">
        <v>25</v>
      </c>
      <c r="AD51" s="112"/>
    </row>
    <row r="52" spans="2:30" s="72" customFormat="1">
      <c r="B52" s="114" t="s">
        <v>110</v>
      </c>
      <c r="C52" s="111">
        <f>+D52</f>
        <v>6052000000</v>
      </c>
      <c r="D52" s="111">
        <f t="shared" ref="D52" si="17">+D54+D55</f>
        <v>6052000000</v>
      </c>
      <c r="E52" s="111">
        <f t="shared" ref="E52" si="18">+E54+E55</f>
        <v>6052000000</v>
      </c>
      <c r="F52" s="111">
        <f t="shared" ref="F52:H52" si="19">+F54+F55</f>
        <v>6052000000</v>
      </c>
      <c r="G52" s="111">
        <f>+G54+G55</f>
        <v>6052000000</v>
      </c>
      <c r="H52" s="111">
        <f t="shared" si="19"/>
        <v>6052000000</v>
      </c>
      <c r="I52" s="111">
        <f t="shared" ref="I52:O52" si="20">+I54+I55</f>
        <v>6052000000</v>
      </c>
      <c r="J52" s="111">
        <f t="shared" si="20"/>
        <v>6052000000</v>
      </c>
      <c r="K52" s="111">
        <f t="shared" si="20"/>
        <v>6052000000</v>
      </c>
      <c r="L52" s="111">
        <f t="shared" si="20"/>
        <v>6052000000</v>
      </c>
      <c r="M52" s="111">
        <f t="shared" si="20"/>
        <v>6052000000</v>
      </c>
      <c r="N52" s="111">
        <f t="shared" ref="N52" si="21">+N54+N55</f>
        <v>6052000000</v>
      </c>
      <c r="O52" s="111">
        <f t="shared" si="20"/>
        <v>6052000000</v>
      </c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 t="e">
        <f>+Z54+#REF!</f>
        <v>#REF!</v>
      </c>
      <c r="AA52" s="111" t="e">
        <f>+AA54+#REF!</f>
        <v>#REF!</v>
      </c>
      <c r="AB52" s="111" t="e">
        <f>+AB54+#REF!</f>
        <v>#REF!</v>
      </c>
      <c r="AC52" s="111" t="e">
        <f>+AC54+#REF!</f>
        <v>#REF!</v>
      </c>
      <c r="AD52" s="110"/>
    </row>
    <row r="53" spans="2:30" s="72" customFormat="1" ht="15.75">
      <c r="B53" s="108" t="s">
        <v>111</v>
      </c>
      <c r="C53" s="109">
        <f t="shared" ref="C53" si="22">+D53</f>
        <v>58980059.700000003</v>
      </c>
      <c r="D53" s="109">
        <f t="shared" ref="D53" si="23">+D45+D56</f>
        <v>58980059.700000003</v>
      </c>
      <c r="E53" s="109">
        <f t="shared" ref="E53" si="24">+E45+E56</f>
        <v>119723454.17</v>
      </c>
      <c r="F53" s="109">
        <f t="shared" ref="F53:H53" si="25">+F45+F56</f>
        <v>2346186917.5999999</v>
      </c>
      <c r="G53" s="109">
        <f t="shared" si="25"/>
        <v>3235697049.1500001</v>
      </c>
      <c r="H53" s="109">
        <f t="shared" si="25"/>
        <v>3323057040.46</v>
      </c>
      <c r="I53" s="109">
        <f t="shared" ref="I53:O53" si="26">+I45+I56</f>
        <v>3407205831.8599997</v>
      </c>
      <c r="J53" s="109">
        <f t="shared" si="26"/>
        <v>3484000723.3599997</v>
      </c>
      <c r="K53" s="109">
        <f t="shared" si="26"/>
        <v>3696499442.5799999</v>
      </c>
      <c r="L53" s="109">
        <f t="shared" si="26"/>
        <v>3796612856.0500002</v>
      </c>
      <c r="M53" s="109">
        <f t="shared" si="26"/>
        <v>3831727785.7799997</v>
      </c>
      <c r="N53" s="109">
        <f t="shared" ref="N53" si="27">+N45+N56</f>
        <v>3922212677.1900001</v>
      </c>
      <c r="O53" s="109">
        <f t="shared" si="26"/>
        <v>3982478161.73</v>
      </c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10"/>
    </row>
    <row r="54" spans="2:30" s="72" customFormat="1" ht="15.75">
      <c r="B54" s="115" t="s">
        <v>108</v>
      </c>
      <c r="C54" s="109">
        <v>3890000000</v>
      </c>
      <c r="D54" s="109">
        <v>3890000000</v>
      </c>
      <c r="E54" s="109">
        <v>3890000000</v>
      </c>
      <c r="F54" s="109">
        <v>3890000000</v>
      </c>
      <c r="G54" s="109">
        <v>3890000000</v>
      </c>
      <c r="H54" s="109">
        <v>3890000000</v>
      </c>
      <c r="I54" s="109">
        <v>3890000000</v>
      </c>
      <c r="J54" s="109">
        <v>3890000000</v>
      </c>
      <c r="K54" s="109">
        <v>3890000000</v>
      </c>
      <c r="L54" s="109">
        <v>3890000000</v>
      </c>
      <c r="M54" s="109">
        <v>3890000000</v>
      </c>
      <c r="N54" s="109">
        <v>3890000000</v>
      </c>
      <c r="O54" s="109">
        <v>3890000000</v>
      </c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11">
        <v>4318300000</v>
      </c>
      <c r="AA54" s="111">
        <v>4318300000</v>
      </c>
      <c r="AB54" s="111">
        <v>4318300000</v>
      </c>
      <c r="AC54" s="111">
        <v>4318300000</v>
      </c>
      <c r="AD54" s="110"/>
    </row>
    <row r="55" spans="2:30" s="72" customFormat="1" ht="15.75">
      <c r="B55" s="115" t="s">
        <v>109</v>
      </c>
      <c r="C55" s="109">
        <v>2162000000</v>
      </c>
      <c r="D55" s="109">
        <v>2162000000</v>
      </c>
      <c r="E55" s="109">
        <v>2162000000</v>
      </c>
      <c r="F55" s="109">
        <v>2162000000</v>
      </c>
      <c r="G55" s="109">
        <v>2162000000</v>
      </c>
      <c r="H55" s="109">
        <v>2162000000</v>
      </c>
      <c r="I55" s="109">
        <v>2162000000</v>
      </c>
      <c r="J55" s="109">
        <v>2162000000</v>
      </c>
      <c r="K55" s="109">
        <v>2162000000</v>
      </c>
      <c r="L55" s="109">
        <v>2162000000</v>
      </c>
      <c r="M55" s="109">
        <v>2162000000</v>
      </c>
      <c r="N55" s="109">
        <v>2162000000</v>
      </c>
      <c r="O55" s="109">
        <v>2162000000</v>
      </c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>
        <v>2224320000</v>
      </c>
      <c r="AA55" s="109">
        <v>2224320000</v>
      </c>
      <c r="AB55" s="109">
        <v>2224320000</v>
      </c>
      <c r="AC55" s="109">
        <v>2224320000</v>
      </c>
      <c r="AD55" s="109"/>
    </row>
    <row r="56" spans="2:30" s="72" customFormat="1" ht="15.75">
      <c r="B56" s="108" t="s">
        <v>113</v>
      </c>
      <c r="C56" s="109">
        <f>+D56</f>
        <v>0</v>
      </c>
      <c r="D56" s="109">
        <f t="shared" ref="D56" si="28">+D46+D47</f>
        <v>0</v>
      </c>
      <c r="E56" s="109">
        <f t="shared" ref="E56" si="29">+E46+E47</f>
        <v>0</v>
      </c>
      <c r="F56" s="109">
        <f t="shared" ref="F56:H56" si="30">+F46+F47</f>
        <v>2161100000</v>
      </c>
      <c r="G56" s="109">
        <f>+G46+G47</f>
        <v>2161100000</v>
      </c>
      <c r="H56" s="109">
        <f t="shared" si="30"/>
        <v>2161100000</v>
      </c>
      <c r="I56" s="109">
        <f t="shared" ref="I56:O56" si="31">+I46+I47</f>
        <v>2161100000</v>
      </c>
      <c r="J56" s="109">
        <f t="shared" si="31"/>
        <v>2161100000</v>
      </c>
      <c r="K56" s="109">
        <f t="shared" si="31"/>
        <v>2161100000</v>
      </c>
      <c r="L56" s="109">
        <f t="shared" si="31"/>
        <v>2161100000</v>
      </c>
      <c r="M56" s="109">
        <f t="shared" si="31"/>
        <v>2161100000</v>
      </c>
      <c r="N56" s="109">
        <f t="shared" ref="N56" si="32">+N46+N47</f>
        <v>2161100000</v>
      </c>
      <c r="O56" s="109">
        <f t="shared" si="31"/>
        <v>2161100000</v>
      </c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11"/>
      <c r="AA56" s="111"/>
      <c r="AB56" s="111"/>
      <c r="AC56" s="111"/>
      <c r="AD56" s="110"/>
    </row>
    <row r="57" spans="2:30" s="107" customFormat="1">
      <c r="Z57" s="116"/>
    </row>
    <row r="58" spans="2:30" s="107" customFormat="1">
      <c r="Z58" s="116"/>
    </row>
    <row r="59" spans="2:30" s="118" customFormat="1">
      <c r="Z59" s="119"/>
    </row>
    <row r="60" spans="2:30" s="118" customFormat="1">
      <c r="Z60" s="119"/>
    </row>
    <row r="61" spans="2:30" s="118" customFormat="1">
      <c r="Z61" s="119"/>
    </row>
    <row r="62" spans="2:30" s="118" customFormat="1">
      <c r="Z62" s="119"/>
    </row>
    <row r="63" spans="2:30" s="118" customFormat="1">
      <c r="Z63" s="119"/>
    </row>
    <row r="64" spans="2:30" s="118" customFormat="1">
      <c r="Z64" s="119"/>
    </row>
    <row r="65" spans="26:26" s="44" customFormat="1">
      <c r="Z65" s="120"/>
    </row>
    <row r="66" spans="26:26" s="44" customFormat="1">
      <c r="Z66" s="120"/>
    </row>
    <row r="67" spans="26:26" s="44" customFormat="1">
      <c r="Z67" s="120"/>
    </row>
    <row r="68" spans="26:26" s="44" customFormat="1">
      <c r="Z68" s="120"/>
    </row>
    <row r="69" spans="26:26" s="44" customFormat="1">
      <c r="Z69" s="120"/>
    </row>
    <row r="70" spans="26:26" s="44" customFormat="1">
      <c r="Z70" s="120"/>
    </row>
    <row r="71" spans="26:26" s="44" customFormat="1">
      <c r="Z71" s="120"/>
    </row>
    <row r="72" spans="26:26" s="44" customFormat="1">
      <c r="Z72" s="120"/>
    </row>
    <row r="73" spans="26:26" s="44" customFormat="1">
      <c r="Z73" s="120"/>
    </row>
    <row r="74" spans="26:26" s="44" customFormat="1">
      <c r="Z74" s="120"/>
    </row>
    <row r="75" spans="26:26" s="44" customFormat="1">
      <c r="Z75" s="120"/>
    </row>
    <row r="76" spans="26:26" s="44" customFormat="1">
      <c r="Z76" s="120"/>
    </row>
    <row r="77" spans="26:26" s="44" customFormat="1">
      <c r="Z77" s="120"/>
    </row>
    <row r="78" spans="26:26" s="44" customFormat="1">
      <c r="Z78" s="120"/>
    </row>
    <row r="79" spans="26:26" s="44" customFormat="1">
      <c r="Z79" s="120"/>
    </row>
    <row r="80" spans="26:26" s="44" customFormat="1">
      <c r="Z80" s="120"/>
    </row>
    <row r="81" spans="2:33" s="44" customFormat="1">
      <c r="Z81" s="120"/>
    </row>
    <row r="82" spans="2:33" s="44" customFormat="1">
      <c r="Z82" s="120"/>
    </row>
    <row r="83" spans="2:33">
      <c r="B83" s="46"/>
      <c r="C83" s="46"/>
      <c r="D83" s="46"/>
      <c r="P83" s="46"/>
      <c r="Q83" s="46"/>
      <c r="R83" s="46"/>
      <c r="S83" s="46"/>
      <c r="T83" s="46"/>
      <c r="U83" s="46"/>
      <c r="Y83" s="46"/>
      <c r="AA83" s="46"/>
      <c r="AB83" s="46"/>
      <c r="AC83" s="46"/>
      <c r="AD83" s="46"/>
      <c r="AE83" s="46"/>
      <c r="AF83" s="46"/>
      <c r="AG83" s="46"/>
    </row>
    <row r="84" spans="2:33">
      <c r="B84" s="46"/>
      <c r="C84" s="46"/>
      <c r="D84" s="46"/>
      <c r="P84" s="46"/>
      <c r="Q84" s="46"/>
      <c r="R84" s="46"/>
      <c r="S84" s="46"/>
      <c r="T84" s="46"/>
      <c r="U84" s="46"/>
      <c r="Y84" s="46"/>
      <c r="AA84" s="46"/>
      <c r="AB84" s="46"/>
      <c r="AC84" s="46"/>
      <c r="AD84" s="46"/>
      <c r="AE84" s="46"/>
      <c r="AF84" s="46"/>
      <c r="AG84" s="46"/>
    </row>
    <row r="85" spans="2:33">
      <c r="B85" s="46"/>
      <c r="C85" s="46"/>
      <c r="D85" s="46"/>
      <c r="P85" s="46"/>
      <c r="Q85" s="46"/>
      <c r="R85" s="46"/>
      <c r="S85" s="46"/>
      <c r="T85" s="46"/>
      <c r="U85" s="46"/>
      <c r="Y85" s="46"/>
      <c r="AA85" s="46"/>
      <c r="AB85" s="46"/>
      <c r="AC85" s="46"/>
      <c r="AD85" s="46"/>
      <c r="AE85" s="46"/>
      <c r="AF85" s="46"/>
      <c r="AG85" s="46"/>
    </row>
    <row r="86" spans="2:33">
      <c r="B86" s="46"/>
      <c r="C86" s="46"/>
      <c r="D86" s="46"/>
      <c r="P86" s="46"/>
      <c r="Q86" s="46"/>
      <c r="R86" s="46"/>
      <c r="S86" s="46"/>
      <c r="T86" s="46"/>
      <c r="U86" s="46"/>
      <c r="Y86" s="46"/>
      <c r="AA86" s="46"/>
      <c r="AB86" s="46"/>
      <c r="AC86" s="46"/>
      <c r="AD86" s="46"/>
      <c r="AE86" s="46"/>
      <c r="AF86" s="46"/>
      <c r="AG86" s="46"/>
    </row>
    <row r="87" spans="2:33">
      <c r="B87" s="46"/>
      <c r="C87" s="46"/>
      <c r="D87" s="46"/>
      <c r="P87" s="46"/>
      <c r="Q87" s="46"/>
      <c r="R87" s="46"/>
      <c r="S87" s="46"/>
      <c r="T87" s="46"/>
      <c r="U87" s="46"/>
      <c r="Y87" s="46"/>
      <c r="AA87" s="46"/>
      <c r="AB87" s="46"/>
      <c r="AC87" s="46"/>
      <c r="AD87" s="46"/>
      <c r="AE87" s="46"/>
      <c r="AF87" s="46"/>
      <c r="AG87" s="46"/>
    </row>
    <row r="88" spans="2:33">
      <c r="B88" s="46"/>
      <c r="C88" s="46"/>
      <c r="D88" s="46"/>
      <c r="P88" s="46"/>
      <c r="Q88" s="46"/>
      <c r="R88" s="46"/>
      <c r="S88" s="46"/>
      <c r="T88" s="46"/>
      <c r="U88" s="46"/>
      <c r="Y88" s="46"/>
      <c r="AA88" s="46"/>
      <c r="AB88" s="46"/>
      <c r="AC88" s="46"/>
      <c r="AD88" s="46"/>
      <c r="AE88" s="46"/>
      <c r="AF88" s="46"/>
      <c r="AG88" s="46"/>
    </row>
    <row r="89" spans="2:33">
      <c r="B89" s="46"/>
      <c r="C89" s="46"/>
      <c r="D89" s="46"/>
      <c r="P89" s="46"/>
      <c r="Q89" s="46"/>
      <c r="R89" s="46"/>
      <c r="S89" s="46"/>
      <c r="T89" s="46"/>
      <c r="U89" s="46"/>
      <c r="Y89" s="46"/>
      <c r="AA89" s="46"/>
      <c r="AB89" s="46"/>
      <c r="AC89" s="46"/>
      <c r="AD89" s="46"/>
      <c r="AE89" s="46"/>
      <c r="AF89" s="46"/>
      <c r="AG89" s="46"/>
    </row>
    <row r="90" spans="2:33">
      <c r="B90" s="46"/>
      <c r="C90" s="46"/>
      <c r="D90" s="46"/>
      <c r="P90" s="46"/>
      <c r="Q90" s="46"/>
      <c r="R90" s="46"/>
      <c r="S90" s="46"/>
      <c r="T90" s="46"/>
      <c r="U90" s="46"/>
      <c r="Y90" s="46"/>
      <c r="AA90" s="46"/>
      <c r="AB90" s="46"/>
      <c r="AC90" s="46"/>
      <c r="AD90" s="46"/>
      <c r="AE90" s="46"/>
      <c r="AF90" s="46"/>
      <c r="AG90" s="46"/>
    </row>
  </sheetData>
  <sheetProtection algorithmName="SHA-512" hashValue="9R04oXFUsdbVdi2F1z9ktnxaSF6dKnDLUF3+JA/dWK7rPGi5L2VfolVwRUfh6cxbWeKrvoddEvZGK/uNQaf46Q==" saltValue="nBYVTz/Hu6QpAJon8NGRIQ==" spinCount="100000" sheet="1" objects="1" scenarios="1"/>
  <mergeCells count="9">
    <mergeCell ref="B4:U4"/>
    <mergeCell ref="D6:Y6"/>
    <mergeCell ref="B50:AC50"/>
    <mergeCell ref="B41:AC41"/>
    <mergeCell ref="B5:AC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43" orientation="landscape" r:id="rId1"/>
  <ignoredErrors>
    <ignoredError sqref="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65" t="s">
        <v>28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59"/>
      <c r="C2" s="159"/>
      <c r="D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U2" s="167" t="s">
        <v>29</v>
      </c>
      <c r="V2" s="159"/>
      <c r="W2" s="159"/>
      <c r="Y2" s="168" t="s">
        <v>30</v>
      </c>
      <c r="Z2" s="159"/>
      <c r="AA2" s="168" t="s">
        <v>31</v>
      </c>
      <c r="AB2" s="159"/>
      <c r="AC2" s="159"/>
      <c r="AD2" s="159"/>
      <c r="AE2" s="159"/>
      <c r="AF2" s="52"/>
    </row>
    <row r="3" spans="1:33" ht="0" hidden="1" customHeight="1">
      <c r="A3" s="51"/>
      <c r="B3" s="159"/>
      <c r="C3" s="159"/>
      <c r="D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AF3" s="52"/>
    </row>
    <row r="4" spans="1:33" ht="14.1" customHeight="1">
      <c r="A4" s="51"/>
      <c r="B4" s="159"/>
      <c r="C4" s="159"/>
      <c r="D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U4" s="167" t="s">
        <v>32</v>
      </c>
      <c r="V4" s="159"/>
      <c r="W4" s="159"/>
      <c r="Y4" s="168" t="s">
        <v>33</v>
      </c>
      <c r="Z4" s="159"/>
      <c r="AA4" s="168" t="s">
        <v>34</v>
      </c>
      <c r="AB4" s="159"/>
      <c r="AC4" s="159"/>
      <c r="AD4" s="159"/>
      <c r="AE4" s="159"/>
      <c r="AF4" s="52"/>
    </row>
    <row r="5" spans="1:33" ht="14.1" customHeight="1">
      <c r="A5" s="51"/>
      <c r="B5" s="159"/>
      <c r="C5" s="159"/>
      <c r="D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U5" s="167" t="s">
        <v>35</v>
      </c>
      <c r="V5" s="159"/>
      <c r="W5" s="159"/>
      <c r="Y5" s="168" t="s">
        <v>130</v>
      </c>
      <c r="Z5" s="159"/>
      <c r="AA5" s="159"/>
      <c r="AB5" s="159"/>
      <c r="AC5" s="159"/>
      <c r="AD5" s="159"/>
      <c r="AF5" s="52"/>
    </row>
    <row r="6" spans="1:33" ht="0" hidden="1" customHeight="1">
      <c r="A6" s="51"/>
      <c r="B6" s="159"/>
      <c r="C6" s="159"/>
      <c r="D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AF6" s="52"/>
    </row>
    <row r="7" spans="1:33" ht="4.3499999999999996" customHeight="1">
      <c r="A7" s="51"/>
      <c r="B7" s="159"/>
      <c r="C7" s="159"/>
      <c r="D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AF7" s="52"/>
    </row>
    <row r="8" spans="1:33" ht="9.9499999999999993" customHeight="1">
      <c r="A8" s="51"/>
      <c r="B8" s="159"/>
      <c r="C8" s="159"/>
      <c r="D8" s="159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61" t="s">
        <v>36</v>
      </c>
      <c r="D11" s="162"/>
      <c r="E11" s="162"/>
      <c r="F11" s="162"/>
      <c r="G11" s="162"/>
      <c r="H11" s="162"/>
      <c r="I11" s="162"/>
      <c r="J11" s="163"/>
      <c r="K11" s="158" t="s">
        <v>37</v>
      </c>
      <c r="L11" s="159"/>
      <c r="M11" s="159"/>
      <c r="N11" s="159"/>
      <c r="O11" s="56" t="s">
        <v>38</v>
      </c>
      <c r="P11" s="161" t="s">
        <v>39</v>
      </c>
      <c r="Q11" s="163"/>
      <c r="R11" s="158" t="s">
        <v>40</v>
      </c>
      <c r="S11" s="159"/>
      <c r="T11" s="159"/>
      <c r="U11" s="159"/>
      <c r="V11" s="159"/>
      <c r="W11" s="160" t="s">
        <v>38</v>
      </c>
      <c r="X11" s="159"/>
      <c r="Y11" s="159"/>
      <c r="Z11" s="160" t="s">
        <v>38</v>
      </c>
      <c r="AA11" s="159"/>
      <c r="AB11" s="56" t="s">
        <v>38</v>
      </c>
      <c r="AC11" s="56" t="s">
        <v>38</v>
      </c>
      <c r="AD11" s="160" t="s">
        <v>38</v>
      </c>
      <c r="AE11" s="159"/>
      <c r="AF11" s="159"/>
      <c r="AG11" s="159"/>
    </row>
    <row r="12" spans="1:33" ht="16.5">
      <c r="C12" s="161" t="s">
        <v>41</v>
      </c>
      <c r="D12" s="162"/>
      <c r="E12" s="162"/>
      <c r="F12" s="162"/>
      <c r="G12" s="162"/>
      <c r="H12" s="162"/>
      <c r="I12" s="162"/>
      <c r="J12" s="163"/>
      <c r="K12" s="158" t="s">
        <v>21</v>
      </c>
      <c r="L12" s="159"/>
      <c r="M12" s="159"/>
      <c r="N12" s="159"/>
      <c r="O12" s="57" t="s">
        <v>38</v>
      </c>
      <c r="P12" s="161" t="s">
        <v>42</v>
      </c>
      <c r="Q12" s="163"/>
      <c r="R12" s="158" t="s">
        <v>43</v>
      </c>
      <c r="S12" s="159"/>
      <c r="T12" s="159"/>
      <c r="U12" s="159"/>
      <c r="V12" s="159"/>
      <c r="W12" s="159"/>
      <c r="X12" s="159"/>
      <c r="Y12" s="159"/>
      <c r="Z12" s="160" t="s">
        <v>38</v>
      </c>
      <c r="AA12" s="159"/>
      <c r="AB12" s="56" t="s">
        <v>38</v>
      </c>
      <c r="AC12" s="56" t="s">
        <v>38</v>
      </c>
      <c r="AD12" s="160" t="s">
        <v>38</v>
      </c>
      <c r="AE12" s="159"/>
      <c r="AF12" s="159"/>
      <c r="AG12" s="159"/>
    </row>
    <row r="13" spans="1:33" ht="18" customHeight="1">
      <c r="C13" s="161" t="s">
        <v>44</v>
      </c>
      <c r="D13" s="162"/>
      <c r="E13" s="162"/>
      <c r="F13" s="162"/>
      <c r="G13" s="162"/>
      <c r="H13" s="162"/>
      <c r="I13" s="162"/>
      <c r="J13" s="163"/>
      <c r="K13" s="158" t="s">
        <v>45</v>
      </c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</row>
    <row r="14" spans="1:33" ht="18" customHeight="1">
      <c r="C14" s="161" t="s">
        <v>46</v>
      </c>
      <c r="D14" s="162"/>
      <c r="E14" s="162"/>
      <c r="F14" s="162"/>
      <c r="G14" s="162"/>
      <c r="H14" s="162"/>
      <c r="I14" s="162"/>
      <c r="J14" s="163"/>
      <c r="K14" s="158" t="s">
        <v>47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60" t="s">
        <v>38</v>
      </c>
      <c r="AE14" s="159"/>
      <c r="AF14" s="159"/>
      <c r="AG14" s="159"/>
    </row>
    <row r="15" spans="1:33">
      <c r="C15" s="161" t="s">
        <v>48</v>
      </c>
      <c r="D15" s="162"/>
      <c r="E15" s="162"/>
      <c r="F15" s="162"/>
      <c r="G15" s="162"/>
      <c r="H15" s="162"/>
      <c r="I15" s="162"/>
      <c r="J15" s="163"/>
      <c r="K15" s="158" t="s">
        <v>49</v>
      </c>
      <c r="L15" s="159"/>
      <c r="M15" s="159"/>
      <c r="N15" s="159"/>
      <c r="O15" s="57" t="s">
        <v>38</v>
      </c>
      <c r="P15" s="164" t="s">
        <v>50</v>
      </c>
      <c r="Q15" s="159"/>
      <c r="R15" s="158" t="s">
        <v>51</v>
      </c>
      <c r="S15" s="159"/>
      <c r="T15" s="159"/>
      <c r="U15" s="159"/>
      <c r="V15" s="159"/>
      <c r="W15" s="158" t="s">
        <v>38</v>
      </c>
      <c r="X15" s="159"/>
      <c r="Y15" s="159"/>
      <c r="Z15" s="158" t="s">
        <v>38</v>
      </c>
      <c r="AA15" s="159"/>
      <c r="AB15" s="57" t="s">
        <v>38</v>
      </c>
      <c r="AC15" s="57" t="s">
        <v>38</v>
      </c>
      <c r="AD15" s="160" t="s">
        <v>38</v>
      </c>
      <c r="AE15" s="159"/>
      <c r="AF15" s="159"/>
      <c r="AG15" s="159"/>
    </row>
    <row r="16" spans="1:33">
      <c r="C16" s="56" t="s">
        <v>38</v>
      </c>
      <c r="D16" s="160" t="s">
        <v>38</v>
      </c>
      <c r="E16" s="159"/>
      <c r="F16" s="159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60" t="s">
        <v>38</v>
      </c>
      <c r="T16" s="159"/>
      <c r="U16" s="159"/>
      <c r="V16" s="56" t="s">
        <v>38</v>
      </c>
      <c r="W16" s="160" t="s">
        <v>38</v>
      </c>
      <c r="X16" s="159"/>
      <c r="Y16" s="159"/>
      <c r="Z16" s="160" t="s">
        <v>38</v>
      </c>
      <c r="AA16" s="159"/>
      <c r="AB16" s="56" t="s">
        <v>38</v>
      </c>
      <c r="AC16" s="56" t="s">
        <v>38</v>
      </c>
      <c r="AD16" s="160" t="s">
        <v>38</v>
      </c>
      <c r="AE16" s="159"/>
      <c r="AF16" s="159"/>
      <c r="AG16" s="159"/>
    </row>
    <row r="17" spans="3:33" ht="46.5">
      <c r="C17" s="58" t="s">
        <v>52</v>
      </c>
      <c r="D17" s="155" t="s">
        <v>53</v>
      </c>
      <c r="E17" s="156"/>
      <c r="F17" s="157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5" t="s">
        <v>66</v>
      </c>
      <c r="T17" s="156"/>
      <c r="U17" s="157"/>
      <c r="V17" s="58" t="s">
        <v>67</v>
      </c>
      <c r="W17" s="155" t="s">
        <v>68</v>
      </c>
      <c r="X17" s="156"/>
      <c r="Y17" s="157"/>
      <c r="Z17" s="155" t="s">
        <v>69</v>
      </c>
      <c r="AA17" s="157"/>
      <c r="AB17" s="58" t="s">
        <v>70</v>
      </c>
      <c r="AC17" s="58" t="s">
        <v>71</v>
      </c>
      <c r="AD17" s="155" t="s">
        <v>72</v>
      </c>
      <c r="AE17" s="156"/>
      <c r="AF17" s="156"/>
      <c r="AG17" s="157"/>
    </row>
    <row r="18" spans="3:33" ht="18">
      <c r="C18" s="59" t="s">
        <v>33</v>
      </c>
      <c r="D18" s="144" t="s">
        <v>34</v>
      </c>
      <c r="E18" s="145"/>
      <c r="F18" s="145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46" t="s">
        <v>75</v>
      </c>
      <c r="T18" s="145"/>
      <c r="U18" s="145"/>
      <c r="V18" s="60" t="s">
        <v>75</v>
      </c>
      <c r="W18" s="146" t="s">
        <v>131</v>
      </c>
      <c r="X18" s="145"/>
      <c r="Y18" s="145"/>
      <c r="Z18" s="146" t="s">
        <v>132</v>
      </c>
      <c r="AA18" s="145"/>
      <c r="AB18" s="60" t="s">
        <v>75</v>
      </c>
      <c r="AC18" s="67">
        <v>2053372316.7</v>
      </c>
      <c r="AD18" s="146" t="s">
        <v>133</v>
      </c>
      <c r="AE18" s="145"/>
      <c r="AF18" s="145"/>
      <c r="AG18" s="145"/>
    </row>
    <row r="19" spans="3:33" ht="27">
      <c r="C19" s="59"/>
      <c r="D19" s="144"/>
      <c r="E19" s="145"/>
      <c r="F19" s="145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46" t="s">
        <v>75</v>
      </c>
      <c r="T19" s="145"/>
      <c r="U19" s="145"/>
      <c r="V19" s="60" t="s">
        <v>75</v>
      </c>
      <c r="W19" s="146" t="s">
        <v>131</v>
      </c>
      <c r="X19" s="145"/>
      <c r="Y19" s="145"/>
      <c r="Z19" s="146" t="s">
        <v>132</v>
      </c>
      <c r="AA19" s="145"/>
      <c r="AB19" s="60" t="s">
        <v>75</v>
      </c>
      <c r="AC19" s="60" t="s">
        <v>132</v>
      </c>
      <c r="AD19" s="146" t="s">
        <v>133</v>
      </c>
      <c r="AE19" s="145"/>
      <c r="AF19" s="145"/>
      <c r="AG19" s="145"/>
    </row>
    <row r="20" spans="3:33" ht="27">
      <c r="C20" s="59"/>
      <c r="D20" s="144"/>
      <c r="E20" s="145"/>
      <c r="F20" s="145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46" t="s">
        <v>75</v>
      </c>
      <c r="T20" s="145"/>
      <c r="U20" s="145"/>
      <c r="V20" s="60" t="s">
        <v>75</v>
      </c>
      <c r="W20" s="146" t="s">
        <v>131</v>
      </c>
      <c r="X20" s="145"/>
      <c r="Y20" s="145"/>
      <c r="Z20" s="146" t="s">
        <v>132</v>
      </c>
      <c r="AA20" s="145"/>
      <c r="AB20" s="60" t="s">
        <v>75</v>
      </c>
      <c r="AC20" s="60" t="s">
        <v>132</v>
      </c>
      <c r="AD20" s="146" t="s">
        <v>133</v>
      </c>
      <c r="AE20" s="145"/>
      <c r="AF20" s="145"/>
      <c r="AG20" s="145"/>
    </row>
    <row r="21" spans="3:33" ht="27">
      <c r="C21" s="59"/>
      <c r="D21" s="144"/>
      <c r="E21" s="145"/>
      <c r="F21" s="145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46" t="s">
        <v>75</v>
      </c>
      <c r="T21" s="145"/>
      <c r="U21" s="145"/>
      <c r="V21" s="60" t="s">
        <v>75</v>
      </c>
      <c r="W21" s="146" t="s">
        <v>131</v>
      </c>
      <c r="X21" s="145"/>
      <c r="Y21" s="145"/>
      <c r="Z21" s="146" t="s">
        <v>132</v>
      </c>
      <c r="AA21" s="145"/>
      <c r="AB21" s="60" t="s">
        <v>75</v>
      </c>
      <c r="AC21" s="60" t="s">
        <v>132</v>
      </c>
      <c r="AD21" s="146" t="s">
        <v>133</v>
      </c>
      <c r="AE21" s="145"/>
      <c r="AF21" s="145"/>
      <c r="AG21" s="145"/>
    </row>
    <row r="22" spans="3:33" ht="27">
      <c r="C22" s="59"/>
      <c r="D22" s="144"/>
      <c r="E22" s="145"/>
      <c r="F22" s="145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46" t="s">
        <v>75</v>
      </c>
      <c r="T22" s="145"/>
      <c r="U22" s="145"/>
      <c r="V22" s="60" t="s">
        <v>75</v>
      </c>
      <c r="W22" s="146" t="s">
        <v>131</v>
      </c>
      <c r="X22" s="145"/>
      <c r="Y22" s="145"/>
      <c r="Z22" s="146" t="s">
        <v>132</v>
      </c>
      <c r="AA22" s="145"/>
      <c r="AB22" s="60" t="s">
        <v>75</v>
      </c>
      <c r="AC22" s="60" t="s">
        <v>132</v>
      </c>
      <c r="AD22" s="146" t="s">
        <v>133</v>
      </c>
      <c r="AE22" s="145"/>
      <c r="AF22" s="145"/>
      <c r="AG22" s="145"/>
    </row>
    <row r="23" spans="3:33">
      <c r="C23" s="59"/>
      <c r="D23" s="144"/>
      <c r="E23" s="145"/>
      <c r="F23" s="145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46" t="s">
        <v>75</v>
      </c>
      <c r="T23" s="145"/>
      <c r="U23" s="145"/>
      <c r="V23" s="60" t="s">
        <v>75</v>
      </c>
      <c r="W23" s="146" t="s">
        <v>134</v>
      </c>
      <c r="X23" s="145"/>
      <c r="Y23" s="145"/>
      <c r="Z23" s="146" t="s">
        <v>135</v>
      </c>
      <c r="AA23" s="145"/>
      <c r="AB23" s="60" t="s">
        <v>75</v>
      </c>
      <c r="AC23" s="60" t="s">
        <v>135</v>
      </c>
      <c r="AD23" s="146" t="s">
        <v>136</v>
      </c>
      <c r="AE23" s="145"/>
      <c r="AF23" s="145"/>
      <c r="AG23" s="145"/>
    </row>
    <row r="24" spans="3:33" ht="18">
      <c r="C24" s="59"/>
      <c r="D24" s="144"/>
      <c r="E24" s="145"/>
      <c r="F24" s="145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46" t="s">
        <v>75</v>
      </c>
      <c r="T24" s="145"/>
      <c r="U24" s="145"/>
      <c r="V24" s="60" t="s">
        <v>75</v>
      </c>
      <c r="W24" s="146" t="s">
        <v>137</v>
      </c>
      <c r="X24" s="145"/>
      <c r="Y24" s="145"/>
      <c r="Z24" s="146" t="s">
        <v>138</v>
      </c>
      <c r="AA24" s="145"/>
      <c r="AB24" s="60" t="s">
        <v>75</v>
      </c>
      <c r="AC24" s="60" t="s">
        <v>138</v>
      </c>
      <c r="AD24" s="146" t="s">
        <v>139</v>
      </c>
      <c r="AE24" s="145"/>
      <c r="AF24" s="145"/>
      <c r="AG24" s="145"/>
    </row>
    <row r="25" spans="3:33" ht="27">
      <c r="C25" s="59"/>
      <c r="D25" s="144"/>
      <c r="E25" s="145"/>
      <c r="F25" s="145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46" t="s">
        <v>75</v>
      </c>
      <c r="T25" s="145"/>
      <c r="U25" s="145"/>
      <c r="V25" s="60" t="s">
        <v>75</v>
      </c>
      <c r="W25" s="146" t="s">
        <v>140</v>
      </c>
      <c r="X25" s="145"/>
      <c r="Y25" s="145"/>
      <c r="Z25" s="146" t="s">
        <v>141</v>
      </c>
      <c r="AA25" s="145"/>
      <c r="AB25" s="60" t="s">
        <v>75</v>
      </c>
      <c r="AC25" s="60" t="s">
        <v>141</v>
      </c>
      <c r="AD25" s="146" t="s">
        <v>142</v>
      </c>
      <c r="AE25" s="145"/>
      <c r="AF25" s="145"/>
      <c r="AG25" s="145"/>
    </row>
    <row r="26" spans="3:33" ht="27">
      <c r="C26" s="59"/>
      <c r="D26" s="144"/>
      <c r="E26" s="145"/>
      <c r="F26" s="145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46" t="s">
        <v>75</v>
      </c>
      <c r="T26" s="145"/>
      <c r="U26" s="145"/>
      <c r="V26" s="60" t="s">
        <v>75</v>
      </c>
      <c r="W26" s="146" t="s">
        <v>143</v>
      </c>
      <c r="X26" s="145"/>
      <c r="Y26" s="145"/>
      <c r="Z26" s="146" t="s">
        <v>144</v>
      </c>
      <c r="AA26" s="145"/>
      <c r="AB26" s="60" t="s">
        <v>75</v>
      </c>
      <c r="AC26" s="60" t="s">
        <v>144</v>
      </c>
      <c r="AD26" s="146" t="s">
        <v>145</v>
      </c>
      <c r="AE26" s="145"/>
      <c r="AF26" s="145"/>
      <c r="AG26" s="145"/>
    </row>
    <row r="27" spans="3:33" ht="27">
      <c r="C27" s="61"/>
      <c r="D27" s="151"/>
      <c r="E27" s="152"/>
      <c r="F27" s="152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53" t="s">
        <v>75</v>
      </c>
      <c r="T27" s="152"/>
      <c r="U27" s="152"/>
      <c r="V27" s="62" t="s">
        <v>89</v>
      </c>
      <c r="W27" s="153" t="s">
        <v>146</v>
      </c>
      <c r="X27" s="152"/>
      <c r="Y27" s="152"/>
      <c r="Z27" s="153" t="s">
        <v>147</v>
      </c>
      <c r="AA27" s="152"/>
      <c r="AB27" s="62" t="s">
        <v>75</v>
      </c>
      <c r="AC27" s="62" t="s">
        <v>147</v>
      </c>
      <c r="AD27" s="153" t="s">
        <v>148</v>
      </c>
      <c r="AE27" s="152"/>
      <c r="AF27" s="152"/>
      <c r="AG27" s="152"/>
    </row>
    <row r="28" spans="3:33" ht="18">
      <c r="C28" s="63"/>
      <c r="D28" s="148"/>
      <c r="E28" s="149"/>
      <c r="F28" s="149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50" t="s">
        <v>75</v>
      </c>
      <c r="T28" s="149"/>
      <c r="U28" s="149"/>
      <c r="V28" s="64" t="s">
        <v>91</v>
      </c>
      <c r="W28" s="154">
        <v>139507795</v>
      </c>
      <c r="X28" s="149"/>
      <c r="Y28" s="149"/>
      <c r="Z28" s="150" t="s">
        <v>150</v>
      </c>
      <c r="AA28" s="149"/>
      <c r="AB28" s="64" t="s">
        <v>75</v>
      </c>
      <c r="AC28" s="69">
        <v>5825500703.1700001</v>
      </c>
      <c r="AD28" s="150" t="s">
        <v>151</v>
      </c>
      <c r="AE28" s="149"/>
      <c r="AF28" s="149"/>
      <c r="AG28" s="149"/>
    </row>
    <row r="29" spans="3:33">
      <c r="C29" s="59"/>
      <c r="D29" s="144"/>
      <c r="E29" s="145"/>
      <c r="F29" s="145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46" t="s">
        <v>75</v>
      </c>
      <c r="T29" s="145"/>
      <c r="U29" s="145"/>
      <c r="V29" s="60" t="s">
        <v>91</v>
      </c>
      <c r="W29" s="146" t="s">
        <v>149</v>
      </c>
      <c r="X29" s="145"/>
      <c r="Y29" s="145"/>
      <c r="Z29" s="146" t="s">
        <v>150</v>
      </c>
      <c r="AA29" s="145"/>
      <c r="AB29" s="60" t="s">
        <v>75</v>
      </c>
      <c r="AC29" s="60" t="s">
        <v>150</v>
      </c>
      <c r="AD29" s="146" t="s">
        <v>151</v>
      </c>
      <c r="AE29" s="145"/>
      <c r="AF29" s="145"/>
      <c r="AG29" s="145"/>
    </row>
    <row r="30" spans="3:33" ht="18">
      <c r="C30" s="59"/>
      <c r="D30" s="144"/>
      <c r="E30" s="145"/>
      <c r="F30" s="145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46" t="s">
        <v>75</v>
      </c>
      <c r="T30" s="145"/>
      <c r="U30" s="145"/>
      <c r="V30" s="60" t="s">
        <v>91</v>
      </c>
      <c r="W30" s="146" t="s">
        <v>75</v>
      </c>
      <c r="X30" s="145"/>
      <c r="Y30" s="145"/>
      <c r="Z30" s="146" t="s">
        <v>75</v>
      </c>
      <c r="AA30" s="145"/>
      <c r="AB30" s="60" t="s">
        <v>75</v>
      </c>
      <c r="AC30" s="60" t="s">
        <v>75</v>
      </c>
      <c r="AD30" s="146" t="s">
        <v>91</v>
      </c>
      <c r="AE30" s="145"/>
      <c r="AF30" s="145"/>
      <c r="AG30" s="145"/>
    </row>
    <row r="31" spans="3:33" ht="18">
      <c r="C31" s="59"/>
      <c r="D31" s="144"/>
      <c r="E31" s="145"/>
      <c r="F31" s="145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46" t="s">
        <v>75</v>
      </c>
      <c r="T31" s="145"/>
      <c r="U31" s="145"/>
      <c r="V31" s="60" t="s">
        <v>75</v>
      </c>
      <c r="W31" s="146" t="s">
        <v>75</v>
      </c>
      <c r="X31" s="145"/>
      <c r="Y31" s="145"/>
      <c r="Z31" s="146" t="s">
        <v>75</v>
      </c>
      <c r="AA31" s="145"/>
      <c r="AB31" s="60" t="s">
        <v>75</v>
      </c>
      <c r="AC31" s="60" t="s">
        <v>75</v>
      </c>
      <c r="AD31" s="146" t="s">
        <v>75</v>
      </c>
      <c r="AE31" s="145"/>
      <c r="AF31" s="145"/>
      <c r="AG31" s="145"/>
    </row>
    <row r="32" spans="3:33" ht="18">
      <c r="C32" s="59"/>
      <c r="D32" s="144"/>
      <c r="E32" s="145"/>
      <c r="F32" s="145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46" t="s">
        <v>75</v>
      </c>
      <c r="T32" s="145"/>
      <c r="U32" s="145"/>
      <c r="V32" s="60" t="s">
        <v>75</v>
      </c>
      <c r="W32" s="146" t="s">
        <v>75</v>
      </c>
      <c r="X32" s="145"/>
      <c r="Y32" s="145"/>
      <c r="Z32" s="146" t="s">
        <v>75</v>
      </c>
      <c r="AA32" s="145"/>
      <c r="AB32" s="60" t="s">
        <v>75</v>
      </c>
      <c r="AC32" s="60" t="s">
        <v>75</v>
      </c>
      <c r="AD32" s="146" t="s">
        <v>75</v>
      </c>
      <c r="AE32" s="145"/>
      <c r="AF32" s="145"/>
      <c r="AG32" s="145"/>
    </row>
    <row r="33" spans="3:33">
      <c r="C33" s="59"/>
      <c r="D33" s="144"/>
      <c r="E33" s="145"/>
      <c r="F33" s="145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46" t="s">
        <v>75</v>
      </c>
      <c r="T33" s="145"/>
      <c r="U33" s="145"/>
      <c r="V33" s="60" t="s">
        <v>75</v>
      </c>
      <c r="W33" s="146" t="s">
        <v>75</v>
      </c>
      <c r="X33" s="145"/>
      <c r="Y33" s="145"/>
      <c r="Z33" s="146" t="s">
        <v>75</v>
      </c>
      <c r="AA33" s="145"/>
      <c r="AB33" s="60" t="s">
        <v>75</v>
      </c>
      <c r="AC33" s="60" t="s">
        <v>75</v>
      </c>
      <c r="AD33" s="146" t="s">
        <v>75</v>
      </c>
      <c r="AE33" s="145"/>
      <c r="AF33" s="145"/>
      <c r="AG33" s="145"/>
    </row>
    <row r="34" spans="3:33" ht="18">
      <c r="C34" s="59"/>
      <c r="D34" s="144"/>
      <c r="E34" s="145"/>
      <c r="F34" s="145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46" t="s">
        <v>75</v>
      </c>
      <c r="T34" s="145"/>
      <c r="U34" s="145"/>
      <c r="V34" s="60" t="s">
        <v>75</v>
      </c>
      <c r="W34" s="146" t="s">
        <v>152</v>
      </c>
      <c r="X34" s="145"/>
      <c r="Y34" s="145"/>
      <c r="Z34" s="146" t="s">
        <v>153</v>
      </c>
      <c r="AA34" s="145"/>
      <c r="AB34" s="60" t="s">
        <v>75</v>
      </c>
      <c r="AC34" s="60" t="s">
        <v>153</v>
      </c>
      <c r="AD34" s="146" t="s">
        <v>154</v>
      </c>
      <c r="AE34" s="145"/>
      <c r="AF34" s="145"/>
      <c r="AG34" s="145"/>
    </row>
    <row r="35" spans="3:33" ht="18">
      <c r="C35" s="59"/>
      <c r="D35" s="144"/>
      <c r="E35" s="145"/>
      <c r="F35" s="145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46" t="s">
        <v>75</v>
      </c>
      <c r="T35" s="145"/>
      <c r="U35" s="145"/>
      <c r="V35" s="60" t="s">
        <v>75</v>
      </c>
      <c r="W35" s="146" t="s">
        <v>152</v>
      </c>
      <c r="X35" s="145"/>
      <c r="Y35" s="145"/>
      <c r="Z35" s="146" t="s">
        <v>153</v>
      </c>
      <c r="AA35" s="145"/>
      <c r="AB35" s="60" t="s">
        <v>75</v>
      </c>
      <c r="AC35" s="60" t="s">
        <v>153</v>
      </c>
      <c r="AD35" s="146" t="s">
        <v>154</v>
      </c>
      <c r="AE35" s="145"/>
      <c r="AF35" s="145"/>
      <c r="AG35" s="145"/>
    </row>
    <row r="36" spans="3:33" ht="18">
      <c r="C36" s="59"/>
      <c r="D36" s="144"/>
      <c r="E36" s="145"/>
      <c r="F36" s="145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46" t="s">
        <v>75</v>
      </c>
      <c r="T36" s="145"/>
      <c r="U36" s="145"/>
      <c r="V36" s="60" t="s">
        <v>75</v>
      </c>
      <c r="W36" s="146" t="s">
        <v>152</v>
      </c>
      <c r="X36" s="145"/>
      <c r="Y36" s="145"/>
      <c r="Z36" s="146" t="s">
        <v>153</v>
      </c>
      <c r="AA36" s="145"/>
      <c r="AB36" s="60" t="s">
        <v>75</v>
      </c>
      <c r="AC36" s="60" t="s">
        <v>153</v>
      </c>
      <c r="AD36" s="146" t="s">
        <v>154</v>
      </c>
      <c r="AE36" s="145"/>
      <c r="AF36" s="145"/>
      <c r="AG36" s="145"/>
    </row>
    <row r="37" spans="3:33" ht="18">
      <c r="C37" s="59"/>
      <c r="D37" s="144"/>
      <c r="E37" s="145"/>
      <c r="F37" s="145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46" t="s">
        <v>75</v>
      </c>
      <c r="T37" s="145"/>
      <c r="U37" s="145"/>
      <c r="V37" s="60" t="s">
        <v>75</v>
      </c>
      <c r="W37" s="146" t="s">
        <v>75</v>
      </c>
      <c r="X37" s="145"/>
      <c r="Y37" s="145"/>
      <c r="Z37" s="146" t="s">
        <v>118</v>
      </c>
      <c r="AA37" s="145"/>
      <c r="AB37" s="60" t="s">
        <v>75</v>
      </c>
      <c r="AC37" s="60" t="s">
        <v>118</v>
      </c>
      <c r="AD37" s="146" t="s">
        <v>119</v>
      </c>
      <c r="AE37" s="145"/>
      <c r="AF37" s="145"/>
      <c r="AG37" s="145"/>
    </row>
    <row r="38" spans="3:33">
      <c r="C38" s="59"/>
      <c r="D38" s="144"/>
      <c r="E38" s="145"/>
      <c r="F38" s="145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46" t="s">
        <v>75</v>
      </c>
      <c r="T38" s="145"/>
      <c r="U38" s="145"/>
      <c r="V38" s="60" t="s">
        <v>75</v>
      </c>
      <c r="W38" s="146" t="s">
        <v>75</v>
      </c>
      <c r="X38" s="145"/>
      <c r="Y38" s="145"/>
      <c r="Z38" s="146" t="s">
        <v>118</v>
      </c>
      <c r="AA38" s="145"/>
      <c r="AB38" s="60" t="s">
        <v>75</v>
      </c>
      <c r="AC38" s="60" t="s">
        <v>118</v>
      </c>
      <c r="AD38" s="146" t="s">
        <v>119</v>
      </c>
      <c r="AE38" s="145"/>
      <c r="AF38" s="145"/>
      <c r="AG38" s="145"/>
    </row>
    <row r="39" spans="3:33">
      <c r="C39" s="59"/>
      <c r="D39" s="144"/>
      <c r="E39" s="145"/>
      <c r="F39" s="145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46" t="s">
        <v>75</v>
      </c>
      <c r="T39" s="145"/>
      <c r="U39" s="145"/>
      <c r="V39" s="60" t="s">
        <v>75</v>
      </c>
      <c r="W39" s="146" t="s">
        <v>75</v>
      </c>
      <c r="X39" s="145"/>
      <c r="Y39" s="145"/>
      <c r="Z39" s="146" t="s">
        <v>118</v>
      </c>
      <c r="AA39" s="145"/>
      <c r="AB39" s="60" t="s">
        <v>75</v>
      </c>
      <c r="AC39" s="60" t="s">
        <v>118</v>
      </c>
      <c r="AD39" s="146" t="s">
        <v>119</v>
      </c>
      <c r="AE39" s="145"/>
      <c r="AF39" s="145"/>
      <c r="AG39" s="145"/>
    </row>
    <row r="40" spans="3:33">
      <c r="C40" s="59"/>
      <c r="D40" s="144"/>
      <c r="E40" s="145"/>
      <c r="F40" s="145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46" t="s">
        <v>75</v>
      </c>
      <c r="T40" s="145"/>
      <c r="U40" s="145"/>
      <c r="V40" s="60" t="s">
        <v>75</v>
      </c>
      <c r="W40" s="146" t="s">
        <v>155</v>
      </c>
      <c r="X40" s="145"/>
      <c r="Y40" s="145"/>
      <c r="Z40" s="146" t="s">
        <v>156</v>
      </c>
      <c r="AA40" s="145"/>
      <c r="AB40" s="60" t="s">
        <v>75</v>
      </c>
      <c r="AC40" s="60" t="s">
        <v>156</v>
      </c>
      <c r="AD40" s="146" t="s">
        <v>157</v>
      </c>
      <c r="AE40" s="145"/>
      <c r="AF40" s="145"/>
      <c r="AG40" s="145"/>
    </row>
    <row r="41" spans="3:33">
      <c r="C41" s="59"/>
      <c r="D41" s="144"/>
      <c r="E41" s="145"/>
      <c r="F41" s="145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46" t="s">
        <v>75</v>
      </c>
      <c r="T41" s="145"/>
      <c r="U41" s="145"/>
      <c r="V41" s="60" t="s">
        <v>75</v>
      </c>
      <c r="W41" s="146" t="s">
        <v>155</v>
      </c>
      <c r="X41" s="145"/>
      <c r="Y41" s="145"/>
      <c r="Z41" s="146" t="s">
        <v>156</v>
      </c>
      <c r="AA41" s="145"/>
      <c r="AB41" s="60" t="s">
        <v>75</v>
      </c>
      <c r="AC41" s="60" t="s">
        <v>156</v>
      </c>
      <c r="AD41" s="146" t="s">
        <v>157</v>
      </c>
      <c r="AE41" s="145"/>
      <c r="AF41" s="145"/>
      <c r="AG41" s="145"/>
    </row>
    <row r="42" spans="3:33">
      <c r="C42" s="59"/>
      <c r="D42" s="144"/>
      <c r="E42" s="145"/>
      <c r="F42" s="145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46" t="s">
        <v>75</v>
      </c>
      <c r="T42" s="145"/>
      <c r="U42" s="145"/>
      <c r="V42" s="60" t="s">
        <v>75</v>
      </c>
      <c r="W42" s="146" t="s">
        <v>158</v>
      </c>
      <c r="X42" s="145"/>
      <c r="Y42" s="145"/>
      <c r="Z42" s="146" t="s">
        <v>159</v>
      </c>
      <c r="AA42" s="145"/>
      <c r="AB42" s="60" t="s">
        <v>75</v>
      </c>
      <c r="AC42" s="60" t="s">
        <v>159</v>
      </c>
      <c r="AD42" s="146" t="s">
        <v>160</v>
      </c>
      <c r="AE42" s="145"/>
      <c r="AF42" s="145"/>
      <c r="AG42" s="145"/>
    </row>
    <row r="43" spans="3:33">
      <c r="C43" s="59"/>
      <c r="D43" s="144"/>
      <c r="E43" s="145"/>
      <c r="F43" s="145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46" t="s">
        <v>75</v>
      </c>
      <c r="T43" s="145"/>
      <c r="U43" s="145"/>
      <c r="V43" s="60" t="s">
        <v>75</v>
      </c>
      <c r="W43" s="146" t="s">
        <v>161</v>
      </c>
      <c r="X43" s="145"/>
      <c r="Y43" s="145"/>
      <c r="Z43" s="146" t="s">
        <v>162</v>
      </c>
      <c r="AA43" s="145"/>
      <c r="AB43" s="60" t="s">
        <v>75</v>
      </c>
      <c r="AC43" s="60" t="s">
        <v>162</v>
      </c>
      <c r="AD43" s="146" t="s">
        <v>163</v>
      </c>
      <c r="AE43" s="145"/>
      <c r="AF43" s="145"/>
      <c r="AG43" s="145"/>
    </row>
    <row r="44" spans="3:33" ht="18">
      <c r="C44" s="63"/>
      <c r="D44" s="148"/>
      <c r="E44" s="149"/>
      <c r="F44" s="149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50" t="s">
        <v>75</v>
      </c>
      <c r="T44" s="149"/>
      <c r="U44" s="149"/>
      <c r="V44" s="64" t="s">
        <v>99</v>
      </c>
      <c r="W44" s="150" t="s">
        <v>164</v>
      </c>
      <c r="X44" s="149"/>
      <c r="Y44" s="149"/>
      <c r="Z44" s="150" t="s">
        <v>165</v>
      </c>
      <c r="AA44" s="149"/>
      <c r="AB44" s="64" t="s">
        <v>75</v>
      </c>
      <c r="AC44" s="64" t="s">
        <v>165</v>
      </c>
      <c r="AD44" s="150" t="s">
        <v>166</v>
      </c>
      <c r="AE44" s="149"/>
      <c r="AF44" s="149"/>
      <c r="AG44" s="149"/>
    </row>
    <row r="45" spans="3:33" ht="18">
      <c r="C45" s="59"/>
      <c r="D45" s="144"/>
      <c r="E45" s="145"/>
      <c r="F45" s="145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46" t="s">
        <v>75</v>
      </c>
      <c r="T45" s="145"/>
      <c r="U45" s="145"/>
      <c r="V45" s="60" t="s">
        <v>75</v>
      </c>
      <c r="W45" s="147">
        <v>302689980.17000002</v>
      </c>
      <c r="X45" s="145"/>
      <c r="Y45" s="145"/>
      <c r="Z45" s="147">
        <v>511666922.38999999</v>
      </c>
      <c r="AA45" s="145"/>
      <c r="AB45" s="60" t="s">
        <v>75</v>
      </c>
      <c r="AC45" s="60" t="s">
        <v>167</v>
      </c>
      <c r="AD45" s="146" t="s">
        <v>166</v>
      </c>
      <c r="AE45" s="145"/>
      <c r="AF45" s="145"/>
      <c r="AG45" s="145"/>
    </row>
    <row r="46" spans="3:33" ht="18">
      <c r="C46" s="59"/>
      <c r="D46" s="144"/>
      <c r="E46" s="145"/>
      <c r="F46" s="145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46" t="s">
        <v>75</v>
      </c>
      <c r="T46" s="145"/>
      <c r="U46" s="145"/>
      <c r="V46" s="60" t="s">
        <v>75</v>
      </c>
      <c r="W46" s="146" t="s">
        <v>164</v>
      </c>
      <c r="X46" s="145"/>
      <c r="Y46" s="145"/>
      <c r="Z46" s="146" t="s">
        <v>167</v>
      </c>
      <c r="AA46" s="145"/>
      <c r="AB46" s="60" t="s">
        <v>75</v>
      </c>
      <c r="AC46" s="60" t="s">
        <v>167</v>
      </c>
      <c r="AD46" s="146" t="s">
        <v>166</v>
      </c>
      <c r="AE46" s="145"/>
      <c r="AF46" s="145"/>
      <c r="AG46" s="145"/>
    </row>
    <row r="47" spans="3:33" ht="27">
      <c r="C47" s="59"/>
      <c r="D47" s="144"/>
      <c r="E47" s="145"/>
      <c r="F47" s="145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46" t="s">
        <v>75</v>
      </c>
      <c r="T47" s="145"/>
      <c r="U47" s="145"/>
      <c r="V47" s="60" t="s">
        <v>75</v>
      </c>
      <c r="W47" s="146" t="s">
        <v>168</v>
      </c>
      <c r="X47" s="145"/>
      <c r="Y47" s="145"/>
      <c r="Z47" s="146" t="s">
        <v>169</v>
      </c>
      <c r="AA47" s="145"/>
      <c r="AB47" s="60" t="s">
        <v>75</v>
      </c>
      <c r="AC47" s="60" t="s">
        <v>169</v>
      </c>
      <c r="AD47" s="146" t="s">
        <v>170</v>
      </c>
      <c r="AE47" s="145"/>
      <c r="AF47" s="145"/>
      <c r="AG47" s="145"/>
    </row>
    <row r="48" spans="3:33" ht="27">
      <c r="C48" s="59"/>
      <c r="D48" s="144"/>
      <c r="E48" s="145"/>
      <c r="F48" s="145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46" t="s">
        <v>75</v>
      </c>
      <c r="T48" s="145"/>
      <c r="U48" s="145"/>
      <c r="V48" s="60" t="s">
        <v>75</v>
      </c>
      <c r="W48" s="146" t="s">
        <v>171</v>
      </c>
      <c r="X48" s="145"/>
      <c r="Y48" s="145"/>
      <c r="Z48" s="146" t="s">
        <v>172</v>
      </c>
      <c r="AA48" s="145"/>
      <c r="AB48" s="60" t="s">
        <v>75</v>
      </c>
      <c r="AC48" s="60" t="s">
        <v>172</v>
      </c>
      <c r="AD48" s="146" t="s">
        <v>173</v>
      </c>
      <c r="AE48" s="145"/>
      <c r="AF48" s="145"/>
      <c r="AG48" s="145"/>
    </row>
    <row r="49" spans="3:33" ht="18">
      <c r="C49" s="59"/>
      <c r="D49" s="144"/>
      <c r="E49" s="145"/>
      <c r="F49" s="145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46" t="s">
        <v>75</v>
      </c>
      <c r="T49" s="145"/>
      <c r="U49" s="145"/>
      <c r="V49" s="60" t="s">
        <v>99</v>
      </c>
      <c r="W49" s="146">
        <v>0</v>
      </c>
      <c r="X49" s="145"/>
      <c r="Y49" s="145"/>
      <c r="Z49" s="147">
        <v>6645000000</v>
      </c>
      <c r="AA49" s="145"/>
      <c r="AB49" s="60" t="s">
        <v>75</v>
      </c>
      <c r="AC49" s="60" t="s">
        <v>99</v>
      </c>
      <c r="AD49" s="146" t="s">
        <v>75</v>
      </c>
      <c r="AE49" s="145"/>
      <c r="AF49" s="145"/>
      <c r="AG49" s="145"/>
    </row>
    <row r="50" spans="3:33" ht="18">
      <c r="C50" s="59"/>
      <c r="D50" s="144"/>
      <c r="E50" s="145"/>
      <c r="F50" s="145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46" t="s">
        <v>75</v>
      </c>
      <c r="T50" s="145"/>
      <c r="U50" s="145"/>
      <c r="V50" s="60" t="s">
        <v>99</v>
      </c>
      <c r="W50" s="146" t="s">
        <v>75</v>
      </c>
      <c r="X50" s="145"/>
      <c r="Y50" s="145"/>
      <c r="Z50" s="146" t="s">
        <v>99</v>
      </c>
      <c r="AA50" s="145"/>
      <c r="AB50" s="60" t="s">
        <v>75</v>
      </c>
      <c r="AC50" s="60" t="s">
        <v>99</v>
      </c>
      <c r="AD50" s="146" t="s">
        <v>75</v>
      </c>
      <c r="AE50" s="145"/>
      <c r="AF50" s="145"/>
      <c r="AG50" s="145"/>
    </row>
    <row r="51" spans="3:33" ht="18">
      <c r="C51" s="59"/>
      <c r="D51" s="144"/>
      <c r="E51" s="145"/>
      <c r="F51" s="145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46" t="s">
        <v>75</v>
      </c>
      <c r="T51" s="145"/>
      <c r="U51" s="145"/>
      <c r="V51" s="60" t="s">
        <v>75</v>
      </c>
      <c r="W51" s="146" t="s">
        <v>75</v>
      </c>
      <c r="X51" s="145"/>
      <c r="Y51" s="145"/>
      <c r="Z51" s="146" t="s">
        <v>99</v>
      </c>
      <c r="AA51" s="145"/>
      <c r="AB51" s="60" t="s">
        <v>75</v>
      </c>
      <c r="AC51" s="60" t="s">
        <v>99</v>
      </c>
      <c r="AD51" s="146" t="s">
        <v>106</v>
      </c>
      <c r="AE51" s="145"/>
      <c r="AF51" s="145"/>
      <c r="AG51" s="145"/>
    </row>
    <row r="52" spans="3:33" ht="0" hidden="1" customHeight="1"/>
  </sheetData>
  <mergeCells count="215"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12</_x002a_>
    <_x006a_zx9 xmlns="efe7861f-7370-4e9b-bbe8-6ab164badaee">INFORME MENSUAL DE INGRESOS VIGENCIA 2019</_x006a_zx9>
  </documentManagement>
</p:properties>
</file>

<file path=customXml/itemProps1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0D8359-1A34-4AAD-B4E8-98B540F3FA8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fe7861f-7370-4e9b-bbe8-6ab164badae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2019-08-20T17:06:42Z</cp:lastPrinted>
  <dcterms:created xsi:type="dcterms:W3CDTF">2014-07-22T18:19:15Z</dcterms:created>
  <dcterms:modified xsi:type="dcterms:W3CDTF">2020-01-22T15:59:11Z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